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4"/>
  <workbookPr codeName="ThisWorkbook" defaultThemeVersion="124226"/>
  <mc:AlternateContent xmlns:mc="http://schemas.openxmlformats.org/markup-compatibility/2006">
    <mc:Choice Requires="x15">
      <x15ac:absPath xmlns:x15ac="http://schemas.microsoft.com/office/spreadsheetml/2010/11/ac" url="https://waterrf.sharepoint.com/sites/AllStaffResources2/Shared Documents/General/Research Services/Research Programs/Research Priority Program/Proposal forms/"/>
    </mc:Choice>
  </mc:AlternateContent>
  <xr:revisionPtr revIDLastSave="20" documentId="8_{5491568F-2733-4D97-A16E-6F45F6E8E4E9}" xr6:coauthVersionLast="47" xr6:coauthVersionMax="47" xr10:uidLastSave="{51E32589-2932-4E2D-A21E-21A7928CC4A9}"/>
  <bookViews>
    <workbookView xWindow="-28920" yWindow="-120" windowWidth="29040" windowHeight="15720" tabRatio="706" firstSheet="1" activeTab="1" xr2:uid="{00000000-000D-0000-FFFF-FFFF00000000}"/>
  </bookViews>
  <sheets>
    <sheet name="Change Log" sheetId="12" state="hidden" r:id="rId1"/>
    <sheet name="Contribution Sources" sheetId="10" r:id="rId2"/>
    <sheet name="Budget Summary" sheetId="8" r:id="rId3"/>
    <sheet name="A-B Personnel " sheetId="1" r:id="rId4"/>
    <sheet name="C Equipment" sheetId="2" r:id="rId5"/>
    <sheet name="D-E Supplies and Travel" sheetId="3" r:id="rId6"/>
    <sheet name="F-G Subs and Other Direct Costs" sheetId="7" r:id="rId7"/>
    <sheet name="H-J Indir Cost, Fee and Survey " sheetId="4" r:id="rId8"/>
  </sheets>
  <definedNames>
    <definedName name="A_Award">'A-B Personnel '!$J$15</definedName>
    <definedName name="A_CostShare">'A-B Personnel '!$K$15</definedName>
    <definedName name="A_Total">'A-B Personnel '!$I$15</definedName>
    <definedName name="AwardBudget">'Budget Summary'!$F$34</definedName>
    <definedName name="AwardSource">'Contribution Sources'!$G$34</definedName>
    <definedName name="B_Award">'A-B Personnel '!$J$34</definedName>
    <definedName name="B_CostShare">'A-B Personnel '!$K$34</definedName>
    <definedName name="B_Total">'A-B Personnel '!$I$34</definedName>
    <definedName name="CE_Award">'C Equipment'!$J$26</definedName>
    <definedName name="CE_CostShare">'C Equipment'!$K$26</definedName>
    <definedName name="CE_Total">'C Equipment'!$I$26</definedName>
    <definedName name="CostShareBudget">'Budget Summary'!$G$34</definedName>
    <definedName name="CostShareSource">'Contribution Sources'!$J$34</definedName>
    <definedName name="CR_Award">'C Equipment'!$J$17</definedName>
    <definedName name="CR_CostShare">'C Equipment'!$K$17</definedName>
    <definedName name="CR_Total">'C Equipment'!$I$17</definedName>
    <definedName name="D_Award">'D-E Supplies and Travel'!$J$17</definedName>
    <definedName name="D_CostShare">'D-E Supplies and Travel'!$K$17</definedName>
    <definedName name="D_Total">'D-E Supplies and Travel'!$I$17</definedName>
    <definedName name="Date">'Contribution Sources'!$E$5</definedName>
    <definedName name="E_Award">'D-E Supplies and Travel'!$J$29</definedName>
    <definedName name="E_CostShare">'D-E Supplies and Travel'!$K$29</definedName>
    <definedName name="E_Total">'D-E Supplies and Travel'!$I$29</definedName>
    <definedName name="F_Award">'F-G Subs and Other Direct Costs'!$J$17</definedName>
    <definedName name="F_CostShare">'F-G Subs and Other Direct Costs'!$K$17</definedName>
    <definedName name="F_Total">'F-G Subs and Other Direct Costs'!$I$17</definedName>
    <definedName name="G_Award">'F-G Subs and Other Direct Costs'!$J$29</definedName>
    <definedName name="G_CostShare">'F-G Subs and Other Direct Costs'!$K$29</definedName>
    <definedName name="G_Total">'F-G Subs and Other Direct Costs'!$I$29</definedName>
    <definedName name="H_Award">'H-J Indir Cost, Fee and Survey '!$J$15</definedName>
    <definedName name="H_CostShare">'H-J Indir Cost, Fee and Survey '!$K$15</definedName>
    <definedName name="H_Total">'H-J Indir Cost, Fee and Survey '!$I$15</definedName>
    <definedName name="I_Award">'H-J Indir Cost, Fee and Survey '!$J$20</definedName>
    <definedName name="I_CostShare">'H-J Indir Cost, Fee and Survey '!$K$20</definedName>
    <definedName name="I_Total">'H-J Indir Cost, Fee and Survey '!$I$20</definedName>
    <definedName name="InKindSource">'Contribution Sources'!$L$34</definedName>
    <definedName name="J_Award">'H-J Indir Cost, Fee and Survey '!$J$30</definedName>
    <definedName name="J_CostShare">'H-J Indir Cost, Fee and Survey '!$K$30</definedName>
    <definedName name="J_Total">'H-J Indir Cost, Fee and Survey '!$I$30</definedName>
    <definedName name="PIName">'Contribution Sources'!$E$3</definedName>
    <definedName name="_xlnm.Print_Area" localSheetId="3">'A-B Personnel '!$A$1:$K$36</definedName>
    <definedName name="_xlnm.Print_Area" localSheetId="2">'Budget Summary'!$A$1:$H$38</definedName>
    <definedName name="_xlnm.Print_Area" localSheetId="4">'C Equipment'!$A$2:$K$26</definedName>
    <definedName name="_xlnm.Print_Area" localSheetId="1">'Contribution Sources'!$A$1:$L$35</definedName>
    <definedName name="_xlnm.Print_Area" localSheetId="5">'D-E Supplies and Travel'!$A$2:$K$29</definedName>
    <definedName name="_xlnm.Print_Area" localSheetId="6">'F-G Subs and Other Direct Costs'!$A$2:$K$29</definedName>
    <definedName name="_xlnm.Print_Area" localSheetId="7">'H-J Indir Cost, Fee and Survey '!$A$2:$K$30</definedName>
    <definedName name="_xlnm.Print_Titles" localSheetId="1">'Contribution Sources'!$1:$9</definedName>
    <definedName name="ProjTitle">'Contribution Sources'!$E$4</definedName>
    <definedName name="RFPNo">'Contribution Sources'!$E$6</definedName>
    <definedName name="Subrecipient">'Contribution Sources'!$E$2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3" l="1"/>
  <c r="K23" i="3"/>
  <c r="K24" i="3"/>
  <c r="K25" i="3"/>
  <c r="K26" i="3"/>
  <c r="K27" i="3"/>
  <c r="K28" i="3"/>
  <c r="K21" i="3"/>
  <c r="K10" i="3"/>
  <c r="K11" i="3"/>
  <c r="K12" i="3"/>
  <c r="K13" i="3"/>
  <c r="K14" i="3"/>
  <c r="K15" i="3"/>
  <c r="K16" i="3"/>
  <c r="K9" i="3"/>
  <c r="F21" i="1"/>
  <c r="F22" i="1"/>
  <c r="H22" i="1" s="1"/>
  <c r="I22" i="1" s="1"/>
  <c r="K22" i="1" s="1"/>
  <c r="F23" i="1"/>
  <c r="H23" i="1" s="1"/>
  <c r="I23" i="1" s="1"/>
  <c r="K23" i="1" s="1"/>
  <c r="F24" i="1"/>
  <c r="H24" i="1" s="1"/>
  <c r="I24" i="1" s="1"/>
  <c r="K24" i="1" s="1"/>
  <c r="F25" i="1"/>
  <c r="H25" i="1" s="1"/>
  <c r="I25" i="1" s="1"/>
  <c r="K25" i="1" s="1"/>
  <c r="F26" i="1"/>
  <c r="H26" i="1" s="1"/>
  <c r="I26" i="1" s="1"/>
  <c r="K26" i="1" s="1"/>
  <c r="F27" i="1"/>
  <c r="F28" i="1"/>
  <c r="H28" i="1" s="1"/>
  <c r="F29" i="1"/>
  <c r="F30" i="1"/>
  <c r="H30" i="1" s="1"/>
  <c r="I30" i="1" s="1"/>
  <c r="K30" i="1" s="1"/>
  <c r="F31" i="1"/>
  <c r="H31" i="1" s="1"/>
  <c r="I31" i="1" s="1"/>
  <c r="K31" i="1" s="1"/>
  <c r="F32" i="1"/>
  <c r="H32" i="1" s="1"/>
  <c r="I32" i="1" s="1"/>
  <c r="K32" i="1" s="1"/>
  <c r="F33" i="1"/>
  <c r="H33" i="1" s="1"/>
  <c r="F20" i="1"/>
  <c r="F11" i="1"/>
  <c r="H11" i="1"/>
  <c r="I11" i="1" s="1"/>
  <c r="K11" i="1" s="1"/>
  <c r="F12" i="1"/>
  <c r="H12" i="1" s="1"/>
  <c r="F13" i="1"/>
  <c r="H13" i="1" s="1"/>
  <c r="I13" i="1" s="1"/>
  <c r="K13" i="1" s="1"/>
  <c r="F14" i="1"/>
  <c r="F10" i="1"/>
  <c r="H10" i="1" s="1"/>
  <c r="K22" i="2"/>
  <c r="K23" i="2"/>
  <c r="K24" i="2"/>
  <c r="K25" i="2"/>
  <c r="K21" i="2"/>
  <c r="K13" i="2"/>
  <c r="K14" i="2"/>
  <c r="K15" i="2"/>
  <c r="K16" i="2"/>
  <c r="K12" i="2"/>
  <c r="C5" i="8"/>
  <c r="C4" i="8"/>
  <c r="C3" i="8"/>
  <c r="C2" i="8"/>
  <c r="C1" i="8"/>
  <c r="C6" i="1"/>
  <c r="C5" i="1"/>
  <c r="C4" i="1"/>
  <c r="C3" i="1"/>
  <c r="C2" i="1"/>
  <c r="C6" i="2"/>
  <c r="C5" i="2"/>
  <c r="C4" i="2"/>
  <c r="C3" i="2"/>
  <c r="C2" i="2"/>
  <c r="C6" i="3"/>
  <c r="C5" i="3"/>
  <c r="C4" i="3"/>
  <c r="C3" i="3"/>
  <c r="C2" i="3"/>
  <c r="C6" i="7"/>
  <c r="C5" i="7"/>
  <c r="C4" i="7"/>
  <c r="C3" i="7"/>
  <c r="C2" i="7"/>
  <c r="C5" i="4"/>
  <c r="C6" i="4"/>
  <c r="C4" i="4"/>
  <c r="C3" i="4"/>
  <c r="C2" i="4"/>
  <c r="K22" i="7"/>
  <c r="K23" i="7"/>
  <c r="K24" i="7"/>
  <c r="K25" i="7"/>
  <c r="K26" i="7"/>
  <c r="K27" i="7"/>
  <c r="K28" i="7"/>
  <c r="K21" i="7"/>
  <c r="K10" i="7"/>
  <c r="K11" i="7"/>
  <c r="K12" i="7"/>
  <c r="K13" i="7"/>
  <c r="K14" i="7"/>
  <c r="K15" i="7"/>
  <c r="K16" i="7"/>
  <c r="K9" i="7"/>
  <c r="K25" i="4"/>
  <c r="K26" i="4"/>
  <c r="K27" i="4"/>
  <c r="K28" i="4"/>
  <c r="K29" i="4"/>
  <c r="K24" i="4"/>
  <c r="I19" i="4"/>
  <c r="K19" i="4" s="1"/>
  <c r="I11" i="4"/>
  <c r="K11" i="4" s="1"/>
  <c r="I12" i="4"/>
  <c r="K12" i="4" s="1"/>
  <c r="I13" i="4"/>
  <c r="K13" i="4" s="1"/>
  <c r="I14" i="4"/>
  <c r="K14" i="4" s="1"/>
  <c r="I10" i="4"/>
  <c r="K10" i="4" s="1"/>
  <c r="A6" i="4"/>
  <c r="A5" i="4"/>
  <c r="A4" i="4"/>
  <c r="A3" i="4"/>
  <c r="A2" i="4"/>
  <c r="A6" i="7"/>
  <c r="A5" i="7"/>
  <c r="A4" i="7"/>
  <c r="A3" i="7"/>
  <c r="A2" i="7"/>
  <c r="A6" i="3"/>
  <c r="A5" i="3"/>
  <c r="A4" i="3"/>
  <c r="A3" i="3"/>
  <c r="A2" i="3"/>
  <c r="A6" i="2"/>
  <c r="A5" i="2"/>
  <c r="A4" i="2"/>
  <c r="A3" i="2"/>
  <c r="A2" i="2"/>
  <c r="A3" i="1"/>
  <c r="A4" i="1"/>
  <c r="A5" i="1"/>
  <c r="A6" i="1"/>
  <c r="A2" i="1"/>
  <c r="L33" i="10"/>
  <c r="L34" i="10" s="1"/>
  <c r="E36" i="8" s="1"/>
  <c r="K33" i="10"/>
  <c r="I33" i="10"/>
  <c r="H33" i="10"/>
  <c r="B5" i="8"/>
  <c r="B3" i="8"/>
  <c r="B1" i="8"/>
  <c r="J33" i="10"/>
  <c r="G33" i="10"/>
  <c r="J30" i="4"/>
  <c r="F32" i="8" s="1"/>
  <c r="I30" i="4"/>
  <c r="E32" i="8" s="1"/>
  <c r="J20" i="4"/>
  <c r="J15" i="4"/>
  <c r="F30" i="8" s="1"/>
  <c r="J29" i="7"/>
  <c r="I29" i="7"/>
  <c r="E26" i="8" s="1"/>
  <c r="J17" i="7"/>
  <c r="I17" i="7"/>
  <c r="E24" i="8" s="1"/>
  <c r="J29" i="3"/>
  <c r="F22" i="8" s="1"/>
  <c r="I29" i="3"/>
  <c r="E22" i="8" s="1"/>
  <c r="J17" i="3"/>
  <c r="F20" i="8" s="1"/>
  <c r="I17" i="3"/>
  <c r="E20" i="8" s="1"/>
  <c r="J26" i="2"/>
  <c r="F18" i="8" s="1"/>
  <c r="I26" i="2"/>
  <c r="E18" i="8" s="1"/>
  <c r="J17" i="2"/>
  <c r="F17" i="8" s="1"/>
  <c r="I17" i="2"/>
  <c r="J34" i="1"/>
  <c r="F13" i="8" s="1"/>
  <c r="K30" i="4"/>
  <c r="G32" i="8" s="1"/>
  <c r="J15" i="1"/>
  <c r="F12" i="8" s="1"/>
  <c r="H20" i="1"/>
  <c r="H29" i="1"/>
  <c r="I29" i="1" s="1"/>
  <c r="K29" i="1" s="1"/>
  <c r="H27" i="1"/>
  <c r="I27" i="1" s="1"/>
  <c r="K27" i="1" s="1"/>
  <c r="H21" i="1"/>
  <c r="I20" i="4"/>
  <c r="E31" i="8" s="1"/>
  <c r="F34" i="1" l="1"/>
  <c r="I20" i="1"/>
  <c r="K20" i="1" s="1"/>
  <c r="K17" i="7"/>
  <c r="G24" i="8" s="1"/>
  <c r="G34" i="10"/>
  <c r="I33" i="1"/>
  <c r="K33" i="1" s="1"/>
  <c r="K17" i="2"/>
  <c r="G17" i="8" s="1"/>
  <c r="K29" i="7"/>
  <c r="G26" i="8" s="1"/>
  <c r="F15" i="1"/>
  <c r="I15" i="4"/>
  <c r="I28" i="1"/>
  <c r="K28" i="1" s="1"/>
  <c r="F15" i="8"/>
  <c r="K17" i="3"/>
  <c r="G20" i="8" s="1"/>
  <c r="J34" i="10"/>
  <c r="H34" i="1"/>
  <c r="K20" i="4"/>
  <c r="G31" i="8" s="1"/>
  <c r="I10" i="1"/>
  <c r="I21" i="1"/>
  <c r="K26" i="2"/>
  <c r="G18" i="8" s="1"/>
  <c r="F24" i="8"/>
  <c r="F26" i="8"/>
  <c r="F31" i="8"/>
  <c r="I12" i="1"/>
  <c r="K12" i="1" s="1"/>
  <c r="H14" i="1"/>
  <c r="I14" i="1" s="1"/>
  <c r="K14" i="1" s="1"/>
  <c r="K29" i="3"/>
  <c r="G22" i="8" s="1"/>
  <c r="E17" i="8"/>
  <c r="G35" i="10" l="1"/>
  <c r="F28" i="8"/>
  <c r="F34" i="8" s="1"/>
  <c r="B7" i="8" s="1"/>
  <c r="K15" i="4"/>
  <c r="G30" i="8" s="1"/>
  <c r="E30" i="8"/>
  <c r="H15" i="1"/>
  <c r="K10" i="1"/>
  <c r="I15" i="1"/>
  <c r="K21" i="1"/>
  <c r="I34" i="1"/>
  <c r="K15" i="1" l="1"/>
  <c r="G12" i="8" s="1"/>
  <c r="E12" i="8"/>
  <c r="K34" i="1"/>
  <c r="G13" i="8" s="1"/>
  <c r="E13" i="8"/>
  <c r="E15" i="8" l="1"/>
  <c r="E28" i="8" s="1"/>
  <c r="E34" i="8" s="1"/>
  <c r="E38" i="8" s="1"/>
  <c r="G15" i="8"/>
  <c r="G28" i="8" s="1"/>
  <c r="G34" i="8" s="1"/>
  <c r="B8" i="8" s="1"/>
</calcChain>
</file>

<file path=xl/sharedStrings.xml><?xml version="1.0" encoding="utf-8"?>
<sst xmlns="http://schemas.openxmlformats.org/spreadsheetml/2006/main" count="260" uniqueCount="122">
  <si>
    <t>Remember to hide this page before submitting this for posting on RF website.</t>
  </si>
  <si>
    <t>Page Affected</t>
  </si>
  <si>
    <t>Changes</t>
  </si>
  <si>
    <t>Version 2011.03 by Hsiao-wen Chen</t>
  </si>
  <si>
    <t>Contribution Sources</t>
  </si>
  <si>
    <t>Created this page to tally (1) Award from RF, Applicant's cash to RF, and 3rd-party cash to RF; (2) Cost Share from Applicant and 3rd-party cash to applicant; (3) 3rd-party in kind.</t>
  </si>
  <si>
    <r>
      <t xml:space="preserve">Total Award was conditionally formatted. If difference between Total Award and total of Award portion of </t>
    </r>
    <r>
      <rPr>
        <i/>
        <sz val="10"/>
        <rFont val="Arial"/>
        <family val="2"/>
      </rPr>
      <t>Total Direct and Indirect Costs</t>
    </r>
    <r>
      <rPr>
        <sz val="10"/>
        <rFont val="Arial"/>
        <family val="2"/>
      </rPr>
      <t xml:space="preserve"> on Budget Summary page is greater than 1, cell would be highlighted in pink. In addition, warning message (in red) would appear below summary table.</t>
    </r>
  </si>
  <si>
    <r>
      <t xml:space="preserve">Total Cost Share was conditionally formatted. If difference between Total Cost Share and total of Cost Share portion of </t>
    </r>
    <r>
      <rPr>
        <i/>
        <sz val="10"/>
        <rFont val="Arial"/>
        <family val="2"/>
      </rPr>
      <t xml:space="preserve">Total Direct and Indirect Costs </t>
    </r>
    <r>
      <rPr>
        <sz val="10"/>
        <rFont val="Arial"/>
        <family val="2"/>
      </rPr>
      <t>on Budget Summary page is greater than 1, cell would be highlighted in green. In addition, warning message (in green) would appear below summary table.</t>
    </r>
  </si>
  <si>
    <t>Budget Summary</t>
  </si>
  <si>
    <t>Eliminated expense category letter (K) for third-party contributions.</t>
  </si>
  <si>
    <r>
      <t xml:space="preserve">Award portion of </t>
    </r>
    <r>
      <rPr>
        <i/>
        <sz val="10"/>
        <rFont val="Arial"/>
        <family val="2"/>
      </rPr>
      <t>Total Direct and Indirect Costs</t>
    </r>
    <r>
      <rPr>
        <sz val="10"/>
        <rFont val="Arial"/>
        <family val="2"/>
      </rPr>
      <t xml:space="preserve"> was conditionally formatted. If difference between Award portion of </t>
    </r>
    <r>
      <rPr>
        <i/>
        <sz val="10"/>
        <rFont val="Arial"/>
        <family val="2"/>
      </rPr>
      <t>Total Direct and Indirect Costs</t>
    </r>
    <r>
      <rPr>
        <sz val="10"/>
        <rFont val="Arial"/>
        <family val="2"/>
      </rPr>
      <t xml:space="preserve"> and total of Award on Contribution Sources page is greater than 1, cell would be highlighted in pink. In addition, warning message (in red) would appear above summary table.</t>
    </r>
  </si>
  <si>
    <r>
      <t xml:space="preserve">Cost Share portion of </t>
    </r>
    <r>
      <rPr>
        <i/>
        <sz val="10"/>
        <rFont val="Arial"/>
        <family val="2"/>
      </rPr>
      <t>Total Direct and Indirect Costs</t>
    </r>
    <r>
      <rPr>
        <sz val="10"/>
        <rFont val="Arial"/>
        <family val="2"/>
      </rPr>
      <t xml:space="preserve"> was conditionally formatted. If difference between Cost Share portion of </t>
    </r>
    <r>
      <rPr>
        <i/>
        <sz val="10"/>
        <rFont val="Arial"/>
        <family val="2"/>
      </rPr>
      <t xml:space="preserve">Total Direct and Indirect Costs </t>
    </r>
    <r>
      <rPr>
        <sz val="10"/>
        <rFont val="Arial"/>
        <family val="2"/>
      </rPr>
      <t>and total of Cost Share on Contribution Sources page is greater than 1, cell would be highlighted in green. In addition, warning message (in green) would appear above summary table.</t>
    </r>
  </si>
  <si>
    <t>Amount for Third-Party Non-Cash In Kind is carried from total of Third-Party Non-Cash In Kind on Contribution Sources page.</t>
  </si>
  <si>
    <t>All</t>
  </si>
  <si>
    <t>Rounded total amounts to nearest dollar.</t>
  </si>
  <si>
    <t>Added footnote to remind users to list subcontractor contributions in Category F, Subcontracts.</t>
  </si>
  <si>
    <t>A-B Personnel</t>
  </si>
  <si>
    <t>Added text to note and footnote to remind users that (a) personnel must be Applicant's employees; (b) PI and co-Pis that are not Applicant's employees should be described in Budget Narrative under Category F, Subcontracts.</t>
  </si>
  <si>
    <t>All except Contribution Sources page and Budget Summary page</t>
  </si>
  <si>
    <t>Locked Cost Share cells and added formulas to calculate as Total minus Award.</t>
  </si>
  <si>
    <t>All except Contribution Sources</t>
  </si>
  <si>
    <t>Disallowed users to select locked cell to prevent copying of individual worksheets (which causes loss of password protection). Selection of locked cells is allowed on Contribution Sources page to allow users to insert rows.</t>
  </si>
  <si>
    <t>All except Budget Summary</t>
  </si>
  <si>
    <t>Allowed users to format cells, rows, and columns.</t>
  </si>
  <si>
    <t>Changed "Foundation Share" to "Award".</t>
  </si>
  <si>
    <t>Changed "Total Project Budget" to "Total Project Value".</t>
  </si>
  <si>
    <t>Edited formulas to get rid of annoying zeroes.</t>
  </si>
  <si>
    <t>Increased decimal places for fringe benefit rates to 2.</t>
  </si>
  <si>
    <t>Formatted page to fit one page wide and one page tall.</t>
  </si>
  <si>
    <t>Formatted page to fit one page wide w/o limit on number of pages tall.</t>
  </si>
  <si>
    <t>Changed format of amount cells to Number style with 0 decimal places with 1000 separator. Changed vertical alignment to center.</t>
  </si>
  <si>
    <t>Checked "Shrink to fit" option for amount cells.</t>
  </si>
  <si>
    <t>Merged some cells because it bugs me when there are several cells within one field.</t>
  </si>
  <si>
    <t>Assigned names to some cells for easier cell referencing.</t>
  </si>
  <si>
    <t>Added Form version number in footer.</t>
  </si>
  <si>
    <t xml:space="preserve">* Required fields are highlighted in yellow. </t>
  </si>
  <si>
    <t>Sub-recipient (organization name):</t>
  </si>
  <si>
    <t>PI Name:</t>
  </si>
  <si>
    <t>Project Title:</t>
  </si>
  <si>
    <t>Preparation/Revision Date:</t>
  </si>
  <si>
    <t>RFP/Project #:</t>
  </si>
  <si>
    <r>
      <t xml:space="preserve">Note: The information </t>
    </r>
    <r>
      <rPr>
        <b/>
        <u/>
        <sz val="10"/>
        <rFont val="Arial"/>
        <family val="2"/>
      </rPr>
      <t>above</t>
    </r>
    <r>
      <rPr>
        <b/>
        <sz val="10"/>
        <rFont val="Arial"/>
        <family val="2"/>
      </rPr>
      <t xml:space="preserve"> will populate subsequent tabs.</t>
    </r>
  </si>
  <si>
    <r>
      <t>Sources of Award, Cost Share, and Non-Cash In-Kind Contributions</t>
    </r>
    <r>
      <rPr>
        <sz val="10"/>
        <rFont val="Arial"/>
        <family val="2"/>
      </rPr>
      <t xml:space="preserve"> (Insert rows to list more third parties.)</t>
    </r>
  </si>
  <si>
    <t>Award</t>
  </si>
  <si>
    <t>Cost Share</t>
  </si>
  <si>
    <t>Third-Party Non-Cash In-Kind Services</t>
  </si>
  <si>
    <t>Foundation Cash</t>
  </si>
  <si>
    <t>Sub-recipient Cash</t>
  </si>
  <si>
    <t>Third-Party Cash to Foundation</t>
  </si>
  <si>
    <t>Sub-recipient</t>
  </si>
  <si>
    <t>Third-Party Cash to Sub-recipient</t>
  </si>
  <si>
    <t>Water Research Foundation</t>
  </si>
  <si>
    <t>n/a</t>
  </si>
  <si>
    <t xml:space="preserve">Sub-recipient (including subcontract contributions) </t>
  </si>
  <si>
    <t>Third Parties</t>
  </si>
  <si>
    <t>Subtotal</t>
  </si>
  <si>
    <t>Total Award, Cost Share, and Third-Party Non-Cash In Kind</t>
  </si>
  <si>
    <t>Total Project Value</t>
  </si>
  <si>
    <t xml:space="preserve">Note: All amounts below will be automatically populated from the following pages/worksheets. </t>
  </si>
  <si>
    <t>Total</t>
  </si>
  <si>
    <t>A</t>
  </si>
  <si>
    <t>Key Personnel</t>
  </si>
  <si>
    <t>B</t>
  </si>
  <si>
    <t>Other Personnel</t>
  </si>
  <si>
    <t>Total Direct Labor and Fringe Benefits</t>
  </si>
  <si>
    <t>C</t>
  </si>
  <si>
    <t>Equipment Rental</t>
  </si>
  <si>
    <t>Special Equipment</t>
  </si>
  <si>
    <t>D</t>
  </si>
  <si>
    <t>Materials and Supplies</t>
  </si>
  <si>
    <t>E</t>
  </si>
  <si>
    <t>Travel</t>
  </si>
  <si>
    <t>F</t>
  </si>
  <si>
    <t>Subcontracts</t>
  </si>
  <si>
    <t>G</t>
  </si>
  <si>
    <t>Other Direct Costs</t>
  </si>
  <si>
    <t>Total Direct Costs</t>
  </si>
  <si>
    <t>H</t>
  </si>
  <si>
    <t>Indirect Costs</t>
  </si>
  <si>
    <t>I</t>
  </si>
  <si>
    <t>Fee</t>
  </si>
  <si>
    <t>J</t>
  </si>
  <si>
    <t>Surveys</t>
  </si>
  <si>
    <t>Total Direct and Indirect Costs</t>
  </si>
  <si>
    <t>Third-Party Non-Cash In Kind</t>
  </si>
  <si>
    <r>
      <t xml:space="preserve">A.  Key Personnel </t>
    </r>
    <r>
      <rPr>
        <b/>
        <i/>
        <sz val="10"/>
        <rFont val="Arial"/>
        <family val="2"/>
      </rPr>
      <t>(PI and Co-PIs. Sub-recipient's employees only.</t>
    </r>
    <r>
      <rPr>
        <b/>
        <sz val="10"/>
        <rFont val="Calibri"/>
        <family val="2"/>
      </rPr>
      <t>†</t>
    </r>
    <r>
      <rPr>
        <b/>
        <i/>
        <sz val="10"/>
        <rFont val="Arial"/>
        <family val="2"/>
      </rPr>
      <t>)</t>
    </r>
  </si>
  <si>
    <t>Name</t>
  </si>
  <si>
    <t>Project Role</t>
  </si>
  <si>
    <t>Number  of Hours</t>
  </si>
  <si>
    <t xml:space="preserve">Direct Hourly Rate </t>
  </si>
  <si>
    <t>% Time Allocated to Project</t>
  </si>
  <si>
    <t>Subtotal Direct Labor</t>
  </si>
  <si>
    <t xml:space="preserve">Fringe Benefit % of Direct Labor </t>
  </si>
  <si>
    <t>Subtotal Fringe Benefits</t>
  </si>
  <si>
    <t>Total Key Personnel</t>
  </si>
  <si>
    <r>
      <t xml:space="preserve">B. Other Personnel </t>
    </r>
    <r>
      <rPr>
        <b/>
        <i/>
        <sz val="10"/>
        <rFont val="Arial"/>
        <family val="2"/>
      </rPr>
      <t>(Sub-recipient's employees only.)</t>
    </r>
  </si>
  <si>
    <t>Name/Position</t>
  </si>
  <si>
    <t>Total Other Personnel</t>
  </si>
  <si>
    <r>
      <rPr>
        <sz val="10"/>
        <rFont val="Calibri"/>
        <family val="2"/>
      </rPr>
      <t xml:space="preserve">† </t>
    </r>
    <r>
      <rPr>
        <sz val="10"/>
        <rFont val="Arial"/>
        <family val="2"/>
      </rPr>
      <t xml:space="preserve">PI and co-PIs that are not Sub-recipient's employees must </t>
    </r>
    <r>
      <rPr>
        <b/>
        <sz val="10"/>
        <rFont val="Arial"/>
        <family val="2"/>
      </rPr>
      <t>NOT</t>
    </r>
    <r>
      <rPr>
        <sz val="10"/>
        <rFont val="Arial"/>
        <family val="2"/>
      </rPr>
      <t xml:space="preserve"> be listed here. Describe their project roles and responsibilities in the Budget Narrative under </t>
    </r>
    <r>
      <rPr>
        <b/>
        <i/>
        <sz val="10"/>
        <rFont val="Arial"/>
        <family val="2"/>
      </rPr>
      <t>Category F, Subcontracts</t>
    </r>
    <r>
      <rPr>
        <sz val="10"/>
        <rFont val="Arial"/>
        <family val="2"/>
      </rPr>
      <t>.</t>
    </r>
  </si>
  <si>
    <t>C. Equipment Rental and Special Equipment Purchase</t>
  </si>
  <si>
    <r>
      <t>Equipment Rental (</t>
    </r>
    <r>
      <rPr>
        <b/>
        <i/>
        <sz val="10"/>
        <rFont val="Arial"/>
        <family val="2"/>
      </rPr>
      <t>List items and dollar amount for each item exceeding $1,000)</t>
    </r>
  </si>
  <si>
    <t>Total Equipment Rental</t>
  </si>
  <si>
    <r>
      <t xml:space="preserve"> Special Equipment Purchase </t>
    </r>
    <r>
      <rPr>
        <b/>
        <i/>
        <sz val="10"/>
        <rFont val="Arial"/>
        <family val="2"/>
      </rPr>
      <t>(List items and dollar amount for each item exceeding $5,000)</t>
    </r>
  </si>
  <si>
    <t>Total Special Equipment Purchase</t>
  </si>
  <si>
    <t xml:space="preserve">D. Materials and Supplies </t>
  </si>
  <si>
    <t>Total Materials and Supplies</t>
  </si>
  <si>
    <t>E. Travel</t>
  </si>
  <si>
    <t>Total Travel</t>
  </si>
  <si>
    <t>F. Subcontracts</t>
  </si>
  <si>
    <t>Total Subcontracts</t>
  </si>
  <si>
    <t>G. Other Direct Costs</t>
  </si>
  <si>
    <t>Total Other Direct Costs</t>
  </si>
  <si>
    <r>
      <t xml:space="preserve">H. Indirect Costs </t>
    </r>
    <r>
      <rPr>
        <b/>
        <i/>
        <sz val="8"/>
        <rFont val="Arial"/>
        <family val="2"/>
      </rPr>
      <t>(Attach copy of federally approved rates or detailed basis for rates)</t>
    </r>
  </si>
  <si>
    <t>Cost Category</t>
  </si>
  <si>
    <t>Rate %</t>
  </si>
  <si>
    <t>Base $</t>
  </si>
  <si>
    <t>Total Indirect Costs</t>
  </si>
  <si>
    <t xml:space="preserve">I.  Fee </t>
  </si>
  <si>
    <t>%</t>
  </si>
  <si>
    <t>Total Fee</t>
  </si>
  <si>
    <t>J.  Survey</t>
  </si>
  <si>
    <t>Total Survey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</si>
</sst>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2">
    <font>
      <sz val="10"/>
      <name val="Arial"/>
    </font>
    <font>
      <sz val="10"/>
      <name val="Arial"/>
      <family val="2"/>
    </font>
    <font>
      <sz val="8"/>
      <name val="Arial"/>
      <family val="2"/>
    </font>
    <font>
      <i/>
      <sz val="10"/>
      <name val="Arial"/>
      <family val="2"/>
    </font>
    <font>
      <b/>
      <sz val="10"/>
      <name val="Arial"/>
      <family val="2"/>
    </font>
    <font>
      <b/>
      <i/>
      <sz val="12"/>
      <name val="Arial"/>
      <family val="2"/>
    </font>
    <font>
      <b/>
      <sz val="8"/>
      <name val="Arial"/>
      <family val="2"/>
    </font>
    <font>
      <b/>
      <sz val="7"/>
      <name val="Arial"/>
      <family val="2"/>
    </font>
    <font>
      <b/>
      <i/>
      <sz val="10"/>
      <name val="Arial"/>
      <family val="2"/>
    </font>
    <font>
      <b/>
      <sz val="12"/>
      <name val="Arial"/>
      <family val="2"/>
    </font>
    <font>
      <i/>
      <sz val="8"/>
      <name val="Arial"/>
      <family val="2"/>
    </font>
    <font>
      <b/>
      <i/>
      <sz val="8"/>
      <name val="Arial"/>
      <family val="2"/>
    </font>
    <font>
      <sz val="12"/>
      <name val="Arial"/>
      <family val="2"/>
    </font>
    <font>
      <b/>
      <i/>
      <sz val="11"/>
      <name val="Arial"/>
      <family val="2"/>
    </font>
    <font>
      <i/>
      <sz val="11"/>
      <name val="Arial"/>
      <family val="2"/>
    </font>
    <font>
      <b/>
      <sz val="11"/>
      <name val="Arial"/>
      <family val="2"/>
    </font>
    <font>
      <b/>
      <sz val="10"/>
      <name val="Calibri"/>
      <family val="2"/>
    </font>
    <font>
      <sz val="10"/>
      <name val="Calibri"/>
      <family val="2"/>
    </font>
    <font>
      <b/>
      <sz val="10"/>
      <color rgb="FFFF0000"/>
      <name val="Arial"/>
      <family val="2"/>
    </font>
    <font>
      <b/>
      <sz val="8"/>
      <color rgb="FFFF0000"/>
      <name val="Arial"/>
      <family val="2"/>
    </font>
    <font>
      <b/>
      <sz val="10"/>
      <color rgb="FF00B050"/>
      <name val="Arial"/>
      <family val="2"/>
    </font>
    <font>
      <b/>
      <u/>
      <sz val="10"/>
      <name val="Arial"/>
      <family val="2"/>
    </font>
  </fonts>
  <fills count="6">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rgb="FFFFFF0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92">
    <xf numFmtId="0" fontId="0" fillId="0" borderId="0" xfId="0"/>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43" fontId="6" fillId="0" borderId="1" xfId="1" applyFont="1" applyBorder="1" applyAlignment="1">
      <alignment horizontal="center" vertical="center" wrapText="1"/>
    </xf>
    <xf numFmtId="43" fontId="6" fillId="0" borderId="4" xfId="1" applyFont="1" applyBorder="1" applyAlignment="1">
      <alignment horizontal="center" vertical="center" wrapText="1"/>
    </xf>
    <xf numFmtId="2" fontId="4"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vertical="center"/>
    </xf>
    <xf numFmtId="0" fontId="6"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 fillId="0" borderId="0" xfId="2" applyProtection="1">
      <protection hidden="1"/>
    </xf>
    <xf numFmtId="0" fontId="4" fillId="0" borderId="1" xfId="2" applyFont="1" applyBorder="1" applyAlignment="1" applyProtection="1">
      <alignment horizontal="left" vertical="top" wrapText="1"/>
      <protection hidden="1"/>
    </xf>
    <xf numFmtId="0" fontId="1" fillId="0" borderId="1" xfId="2" applyBorder="1" applyAlignment="1" applyProtection="1">
      <alignment horizontal="left" vertical="top" wrapText="1"/>
      <protection hidden="1"/>
    </xf>
    <xf numFmtId="43" fontId="0" fillId="0" borderId="0" xfId="1" applyFont="1" applyBorder="1" applyAlignment="1">
      <alignment vertical="center"/>
    </xf>
    <xf numFmtId="0" fontId="4" fillId="0" borderId="0" xfId="0" applyFont="1" applyAlignment="1">
      <alignment vertical="center"/>
    </xf>
    <xf numFmtId="0" fontId="10" fillId="0" borderId="0" xfId="0" applyFont="1" applyAlignment="1">
      <alignment vertical="center"/>
    </xf>
    <xf numFmtId="2" fontId="1" fillId="0" borderId="0" xfId="1" applyNumberFormat="1" applyAlignment="1">
      <alignment vertical="center"/>
    </xf>
    <xf numFmtId="4" fontId="0" fillId="2" borderId="1" xfId="0" applyNumberFormat="1" applyFill="1" applyBorder="1" applyAlignment="1" applyProtection="1">
      <alignment vertical="center"/>
      <protection locked="0"/>
    </xf>
    <xf numFmtId="0" fontId="0" fillId="0" borderId="0" xfId="0" applyAlignment="1">
      <alignment horizontal="left" vertical="center"/>
    </xf>
    <xf numFmtId="0" fontId="4" fillId="0" borderId="0" xfId="0" applyFont="1" applyAlignment="1">
      <alignment horizontal="center" vertical="center"/>
    </xf>
    <xf numFmtId="0" fontId="18" fillId="0" borderId="0" xfId="0" applyFont="1" applyAlignment="1">
      <alignment vertical="center"/>
    </xf>
    <xf numFmtId="0" fontId="9" fillId="0" borderId="0" xfId="0" applyFont="1" applyAlignment="1">
      <alignment horizontal="left" vertical="center" wrapText="1"/>
    </xf>
    <xf numFmtId="0" fontId="9" fillId="0" borderId="7" xfId="0" applyFont="1" applyBorder="1" applyAlignment="1">
      <alignment horizontal="center" vertical="center"/>
    </xf>
    <xf numFmtId="0" fontId="13" fillId="0" borderId="6" xfId="0" applyFont="1" applyBorder="1" applyAlignment="1">
      <alignment vertical="center"/>
    </xf>
    <xf numFmtId="0" fontId="12" fillId="0" borderId="6" xfId="0" applyFont="1" applyBorder="1" applyAlignment="1">
      <alignment vertical="center"/>
    </xf>
    <xf numFmtId="0" fontId="12" fillId="0" borderId="0" xfId="0" applyFont="1" applyAlignment="1">
      <alignment vertical="center"/>
    </xf>
    <xf numFmtId="0" fontId="4" fillId="0" borderId="8" xfId="0" applyFont="1" applyBorder="1" applyAlignment="1">
      <alignment horizontal="center" vertical="center"/>
    </xf>
    <xf numFmtId="0" fontId="0" fillId="0" borderId="9" xfId="0" applyBorder="1" applyAlignment="1">
      <alignment vertical="center"/>
    </xf>
    <xf numFmtId="0" fontId="0" fillId="0" borderId="3" xfId="0" applyBorder="1" applyAlignment="1">
      <alignment vertical="center"/>
    </xf>
    <xf numFmtId="164" fontId="1" fillId="0" borderId="0" xfId="1" applyNumberFormat="1" applyBorder="1" applyAlignment="1">
      <alignment vertical="center"/>
    </xf>
    <xf numFmtId="4" fontId="1" fillId="0" borderId="0" xfId="1" applyNumberFormat="1" applyBorder="1" applyAlignment="1">
      <alignment vertical="center"/>
    </xf>
    <xf numFmtId="4" fontId="1" fillId="0" borderId="10" xfId="1" applyNumberFormat="1" applyBorder="1" applyAlignment="1">
      <alignment vertical="center"/>
    </xf>
    <xf numFmtId="0" fontId="0" fillId="0" borderId="11" xfId="0" applyBorder="1" applyAlignment="1">
      <alignment vertical="center"/>
    </xf>
    <xf numFmtId="4" fontId="0" fillId="0" borderId="0" xfId="1" applyNumberFormat="1" applyFont="1" applyBorder="1" applyAlignment="1">
      <alignment vertical="center"/>
    </xf>
    <xf numFmtId="4" fontId="0" fillId="0" borderId="10" xfId="1" applyNumberFormat="1" applyFont="1" applyBorder="1" applyAlignment="1">
      <alignment vertical="center"/>
    </xf>
    <xf numFmtId="0" fontId="0" fillId="0" borderId="1" xfId="0" applyBorder="1" applyAlignment="1">
      <alignment vertical="center"/>
    </xf>
    <xf numFmtId="4" fontId="0" fillId="0" borderId="0" xfId="1" applyNumberFormat="1" applyFont="1" applyFill="1" applyBorder="1" applyAlignment="1">
      <alignment vertical="center"/>
    </xf>
    <xf numFmtId="4" fontId="0" fillId="0" borderId="10" xfId="1" applyNumberFormat="1" applyFont="1" applyFill="1" applyBorder="1" applyAlignment="1">
      <alignment vertical="center"/>
    </xf>
    <xf numFmtId="2" fontId="19" fillId="0" borderId="0" xfId="1" applyNumberFormat="1" applyFont="1" applyFill="1" applyBorder="1" applyAlignment="1">
      <alignment vertical="center"/>
    </xf>
    <xf numFmtId="4" fontId="19" fillId="0" borderId="10" xfId="1" applyNumberFormat="1" applyFont="1" applyFill="1" applyBorder="1" applyAlignment="1">
      <alignment vertical="center"/>
    </xf>
    <xf numFmtId="2" fontId="1" fillId="0" borderId="1" xfId="0" applyNumberFormat="1" applyFont="1" applyBorder="1" applyAlignment="1">
      <alignment vertical="center"/>
    </xf>
    <xf numFmtId="0" fontId="0" fillId="0" borderId="8" xfId="0" applyBorder="1" applyAlignment="1">
      <alignment vertical="center"/>
    </xf>
    <xf numFmtId="49" fontId="0" fillId="0" borderId="1" xfId="1" applyNumberFormat="1" applyFont="1" applyFill="1" applyBorder="1" applyAlignment="1">
      <alignment horizontal="right" vertical="center"/>
    </xf>
    <xf numFmtId="43" fontId="0" fillId="0" borderId="10" xfId="1" applyFont="1" applyBorder="1" applyAlignment="1">
      <alignment vertical="center"/>
    </xf>
    <xf numFmtId="0" fontId="0" fillId="0" borderId="5" xfId="0" applyBorder="1" applyAlignment="1">
      <alignment vertical="center"/>
    </xf>
    <xf numFmtId="43" fontId="0" fillId="0" borderId="5" xfId="1" applyFont="1" applyBorder="1" applyAlignment="1">
      <alignment vertical="center"/>
    </xf>
    <xf numFmtId="43" fontId="0" fillId="0" borderId="2" xfId="1" applyFont="1" applyBorder="1" applyAlignment="1">
      <alignment vertical="center"/>
    </xf>
    <xf numFmtId="2" fontId="19" fillId="0" borderId="12" xfId="1" applyNumberFormat="1" applyFont="1" applyFill="1" applyBorder="1" applyAlignment="1">
      <alignment vertical="center"/>
    </xf>
    <xf numFmtId="0" fontId="1" fillId="0" borderId="1" xfId="2" applyBorder="1" applyProtection="1">
      <protection hidden="1"/>
    </xf>
    <xf numFmtId="0" fontId="20" fillId="0" borderId="0" xfId="0" applyFont="1" applyAlignment="1">
      <alignment vertical="center"/>
    </xf>
    <xf numFmtId="0" fontId="4" fillId="0" borderId="0" xfId="0" applyFont="1" applyAlignment="1">
      <alignment horizontal="right" vertical="center"/>
    </xf>
    <xf numFmtId="0" fontId="4" fillId="0" borderId="13" xfId="0" applyFont="1" applyBorder="1" applyAlignment="1">
      <alignment horizontal="center" vertical="center"/>
    </xf>
    <xf numFmtId="0" fontId="4" fillId="0" borderId="0" xfId="0" applyFont="1" applyAlignment="1">
      <alignment vertical="center" wrapText="1"/>
    </xf>
    <xf numFmtId="43" fontId="4" fillId="0" borderId="0" xfId="1" applyFont="1" applyBorder="1" applyAlignment="1">
      <alignment horizontal="right" vertical="center"/>
    </xf>
    <xf numFmtId="3" fontId="0" fillId="2" borderId="1" xfId="0" applyNumberFormat="1" applyFill="1" applyBorder="1" applyAlignment="1" applyProtection="1">
      <alignment vertical="center" shrinkToFit="1"/>
      <protection locked="0"/>
    </xf>
    <xf numFmtId="3" fontId="1" fillId="4" borderId="1" xfId="1" applyNumberFormat="1" applyFill="1" applyBorder="1" applyAlignment="1" applyProtection="1">
      <alignment vertical="center" shrinkToFit="1"/>
      <protection locked="0"/>
    </xf>
    <xf numFmtId="3" fontId="1" fillId="2" borderId="1" xfId="0" applyNumberFormat="1" applyFont="1" applyFill="1" applyBorder="1" applyAlignment="1" applyProtection="1">
      <alignment vertical="center" shrinkToFit="1"/>
      <protection locked="0"/>
    </xf>
    <xf numFmtId="3" fontId="4" fillId="0" borderId="1" xfId="1" applyNumberFormat="1" applyFont="1" applyBorder="1" applyAlignment="1">
      <alignment vertical="center" shrinkToFit="1"/>
    </xf>
    <xf numFmtId="3" fontId="0" fillId="0" borderId="1" xfId="1" applyNumberFormat="1" applyFont="1" applyFill="1" applyBorder="1" applyAlignment="1">
      <alignment vertical="center" shrinkToFit="1"/>
    </xf>
    <xf numFmtId="3" fontId="4" fillId="0" borderId="1" xfId="1" applyNumberFormat="1" applyFont="1" applyFill="1" applyBorder="1" applyAlignment="1">
      <alignment vertical="center" shrinkToFit="1"/>
    </xf>
    <xf numFmtId="3" fontId="1" fillId="0" borderId="1" xfId="1" applyNumberFormat="1" applyBorder="1" applyAlignment="1">
      <alignment vertical="center" shrinkToFit="1"/>
    </xf>
    <xf numFmtId="3" fontId="0" fillId="0" borderId="1" xfId="1" applyNumberFormat="1" applyFont="1" applyBorder="1" applyAlignment="1">
      <alignment vertical="center" shrinkToFit="1"/>
    </xf>
    <xf numFmtId="0" fontId="1" fillId="2" borderId="1" xfId="0" applyFont="1" applyFill="1" applyBorder="1" applyAlignment="1" applyProtection="1">
      <alignment horizontal="left" vertical="center" wrapText="1"/>
      <protection locked="0"/>
    </xf>
    <xf numFmtId="4" fontId="0" fillId="2" borderId="4" xfId="0" applyNumberFormat="1" applyFill="1" applyBorder="1" applyAlignment="1" applyProtection="1">
      <alignment vertical="center"/>
      <protection locked="0"/>
    </xf>
    <xf numFmtId="4" fontId="0" fillId="2" borderId="4" xfId="1" applyNumberFormat="1" applyFont="1" applyFill="1" applyBorder="1" applyAlignment="1" applyProtection="1">
      <alignment vertical="center"/>
      <protection locked="0"/>
    </xf>
    <xf numFmtId="165" fontId="0" fillId="2" borderId="4" xfId="3" applyNumberFormat="1" applyFont="1" applyFill="1" applyBorder="1" applyAlignment="1" applyProtection="1">
      <alignment vertical="center"/>
      <protection locked="0"/>
    </xf>
    <xf numFmtId="10" fontId="0" fillId="2" borderId="4" xfId="3" applyNumberFormat="1" applyFont="1" applyFill="1" applyBorder="1" applyAlignment="1" applyProtection="1">
      <alignment vertical="center"/>
      <protection locked="0"/>
    </xf>
    <xf numFmtId="0" fontId="0" fillId="2" borderId="1" xfId="0" applyFill="1" applyBorder="1" applyAlignment="1" applyProtection="1">
      <alignment horizontal="left" vertical="center" wrapText="1"/>
      <protection locked="0"/>
    </xf>
    <xf numFmtId="4" fontId="0" fillId="2" borderId="1" xfId="1" applyNumberFormat="1" applyFont="1" applyFill="1" applyBorder="1" applyAlignment="1" applyProtection="1">
      <alignment vertical="center"/>
      <protection locked="0"/>
    </xf>
    <xf numFmtId="0" fontId="0" fillId="0" borderId="14" xfId="0" applyBorder="1" applyAlignment="1">
      <alignment vertical="center"/>
    </xf>
    <xf numFmtId="164" fontId="0" fillId="3" borderId="1" xfId="1" applyNumberFormat="1" applyFont="1" applyFill="1" applyBorder="1" applyAlignment="1" applyProtection="1">
      <alignment vertical="center"/>
    </xf>
    <xf numFmtId="4" fontId="0" fillId="0" borderId="0" xfId="1" applyNumberFormat="1" applyFont="1" applyBorder="1" applyAlignment="1" applyProtection="1">
      <alignment vertical="center"/>
    </xf>
    <xf numFmtId="3" fontId="0" fillId="0" borderId="4" xfId="1" applyNumberFormat="1" applyFont="1" applyBorder="1" applyAlignment="1" applyProtection="1">
      <alignment vertical="center" shrinkToFit="1"/>
    </xf>
    <xf numFmtId="3" fontId="4" fillId="0" borderId="1" xfId="1" applyNumberFormat="1" applyFont="1" applyBorder="1" applyAlignment="1" applyProtection="1">
      <alignment vertical="center" shrinkToFit="1"/>
    </xf>
    <xf numFmtId="3" fontId="0" fillId="2" borderId="4" xfId="1" applyNumberFormat="1" applyFont="1" applyFill="1" applyBorder="1" applyAlignment="1" applyProtection="1">
      <alignment vertical="center" shrinkToFit="1"/>
      <protection locked="0"/>
    </xf>
    <xf numFmtId="3" fontId="0" fillId="0" borderId="4" xfId="1" applyNumberFormat="1" applyFont="1" applyFill="1" applyBorder="1" applyAlignment="1" applyProtection="1">
      <alignment vertical="center" shrinkToFit="1"/>
    </xf>
    <xf numFmtId="3" fontId="0" fillId="2" borderId="1" xfId="1" applyNumberFormat="1" applyFont="1" applyFill="1" applyBorder="1" applyAlignment="1" applyProtection="1">
      <alignment vertical="center" shrinkToFit="1"/>
      <protection locked="0"/>
    </xf>
    <xf numFmtId="3" fontId="0" fillId="0" borderId="1" xfId="1" applyNumberFormat="1" applyFont="1" applyFill="1" applyBorder="1" applyAlignment="1" applyProtection="1">
      <alignment vertical="center" shrinkToFit="1"/>
    </xf>
    <xf numFmtId="0" fontId="0" fillId="0" borderId="6" xfId="0" applyBorder="1" applyAlignment="1">
      <alignment vertical="center"/>
    </xf>
    <xf numFmtId="0" fontId="8" fillId="0" borderId="0" xfId="0" applyFont="1" applyAlignment="1">
      <alignment horizontal="left" vertical="center"/>
    </xf>
    <xf numFmtId="0" fontId="3" fillId="0" borderId="0" xfId="0" applyFont="1" applyAlignment="1">
      <alignment horizontal="left" vertical="center"/>
    </xf>
    <xf numFmtId="0" fontId="0" fillId="0" borderId="6" xfId="0" applyBorder="1" applyAlignment="1">
      <alignment horizontal="left" vertical="center"/>
    </xf>
    <xf numFmtId="0" fontId="0" fillId="0" borderId="0" xfId="0" applyAlignment="1">
      <alignment horizontal="center" vertical="center"/>
    </xf>
    <xf numFmtId="3" fontId="1" fillId="2" borderId="1" xfId="1" applyNumberFormat="1" applyFont="1" applyFill="1" applyBorder="1" applyAlignment="1" applyProtection="1">
      <alignment vertical="center" shrinkToFit="1"/>
      <protection locked="0"/>
    </xf>
    <xf numFmtId="3" fontId="0" fillId="2" borderId="0" xfId="1" applyNumberFormat="1" applyFont="1" applyFill="1" applyAlignment="1" applyProtection="1">
      <alignment vertical="center" shrinkToFit="1"/>
      <protection locked="0"/>
    </xf>
    <xf numFmtId="3" fontId="4" fillId="0" borderId="4" xfId="1" applyNumberFormat="1" applyFont="1" applyBorder="1" applyAlignment="1">
      <alignment vertical="center" shrinkToFit="1"/>
    </xf>
    <xf numFmtId="2" fontId="0" fillId="0" borderId="0" xfId="1" applyNumberFormat="1" applyFont="1" applyAlignment="1">
      <alignment vertical="center"/>
    </xf>
    <xf numFmtId="4" fontId="0" fillId="0" borderId="0" xfId="0" applyNumberFormat="1" applyAlignment="1">
      <alignment horizontal="left" vertical="center"/>
    </xf>
    <xf numFmtId="4" fontId="0" fillId="0" borderId="0" xfId="0" applyNumberFormat="1" applyAlignment="1">
      <alignment vertical="center"/>
    </xf>
    <xf numFmtId="4" fontId="4" fillId="0" borderId="6" xfId="0" applyNumberFormat="1" applyFont="1" applyBorder="1" applyAlignment="1">
      <alignment vertical="center"/>
    </xf>
    <xf numFmtId="2" fontId="0" fillId="0" borderId="0" xfId="1" applyNumberFormat="1" applyFont="1" applyBorder="1" applyAlignment="1">
      <alignment horizontal="center" vertical="center"/>
    </xf>
    <xf numFmtId="0" fontId="4" fillId="0" borderId="5" xfId="0" applyFont="1" applyBorder="1" applyAlignment="1">
      <alignment horizontal="right" vertical="center"/>
    </xf>
    <xf numFmtId="10" fontId="0" fillId="2" borderId="1" xfId="3" applyNumberFormat="1" applyFont="1" applyFill="1" applyBorder="1" applyAlignment="1" applyProtection="1">
      <alignment vertical="center"/>
      <protection locked="0"/>
    </xf>
    <xf numFmtId="0" fontId="4" fillId="0" borderId="6" xfId="0" applyFont="1" applyBorder="1" applyAlignment="1">
      <alignment vertical="center"/>
    </xf>
    <xf numFmtId="0" fontId="0" fillId="0" borderId="0" xfId="0" applyAlignment="1">
      <alignment horizontal="right" vertical="center"/>
    </xf>
    <xf numFmtId="2" fontId="0" fillId="0" borderId="0" xfId="1" applyNumberFormat="1" applyFont="1" applyBorder="1" applyAlignment="1">
      <alignment vertical="center"/>
    </xf>
    <xf numFmtId="9" fontId="0" fillId="2" borderId="1" xfId="3" applyFont="1" applyFill="1" applyBorder="1" applyAlignment="1" applyProtection="1">
      <alignment vertical="center"/>
      <protection locked="0"/>
    </xf>
    <xf numFmtId="9" fontId="0" fillId="2" borderId="9" xfId="3" applyFont="1" applyFill="1" applyBorder="1" applyAlignment="1" applyProtection="1">
      <alignment vertical="center"/>
      <protection locked="0"/>
    </xf>
    <xf numFmtId="0" fontId="0" fillId="2" borderId="4" xfId="0"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8" fillId="0" borderId="1" xfId="0" applyFont="1" applyBorder="1" applyAlignment="1">
      <alignment horizontal="center" vertical="center" wrapText="1"/>
    </xf>
    <xf numFmtId="0" fontId="1" fillId="0" borderId="1" xfId="0" applyFont="1" applyBorder="1" applyAlignment="1">
      <alignment horizontal="right" vertical="center"/>
    </xf>
    <xf numFmtId="3" fontId="8" fillId="0" borderId="1" xfId="0" applyNumberFormat="1" applyFont="1" applyBorder="1" applyAlignment="1">
      <alignment vertical="center" shrinkToFit="1"/>
    </xf>
    <xf numFmtId="0" fontId="1" fillId="0" borderId="11" xfId="2" applyBorder="1" applyAlignment="1" applyProtection="1">
      <alignment horizontal="left" vertical="top" wrapText="1"/>
      <protection hidden="1"/>
    </xf>
    <xf numFmtId="3" fontId="3" fillId="0" borderId="0" xfId="1" applyNumberFormat="1" applyFont="1" applyBorder="1" applyAlignment="1">
      <alignment vertical="center" shrinkToFit="1"/>
    </xf>
    <xf numFmtId="3" fontId="3" fillId="0" borderId="10" xfId="1" applyNumberFormat="1" applyFont="1" applyBorder="1" applyAlignment="1">
      <alignment vertical="center" shrinkToFit="1"/>
    </xf>
    <xf numFmtId="3" fontId="8" fillId="0" borderId="1" xfId="1" applyNumberFormat="1" applyFont="1" applyBorder="1" applyAlignment="1">
      <alignment vertical="center" shrinkToFit="1"/>
    </xf>
    <xf numFmtId="3" fontId="8" fillId="0" borderId="1" xfId="1" applyNumberFormat="1" applyFont="1" applyFill="1" applyBorder="1" applyAlignment="1">
      <alignment vertical="center" shrinkToFit="1"/>
    </xf>
    <xf numFmtId="3" fontId="15" fillId="0" borderId="1" xfId="0" applyNumberFormat="1" applyFont="1" applyBorder="1" applyAlignment="1">
      <alignment horizontal="center" vertical="center" shrinkToFit="1"/>
    </xf>
    <xf numFmtId="3" fontId="1" fillId="4" borderId="1" xfId="0" applyNumberFormat="1" applyFont="1" applyFill="1" applyBorder="1" applyAlignment="1" applyProtection="1">
      <alignment vertical="center" shrinkToFit="1"/>
      <protection locked="0"/>
    </xf>
    <xf numFmtId="0" fontId="1" fillId="0" borderId="0" xfId="0" applyFont="1" applyAlignment="1">
      <alignment vertical="center"/>
    </xf>
    <xf numFmtId="0" fontId="1" fillId="0" borderId="0" xfId="0" applyFont="1" applyAlignment="1">
      <alignment horizontal="left" vertical="center"/>
    </xf>
    <xf numFmtId="0" fontId="8" fillId="0" borderId="14" xfId="0" applyFont="1" applyBorder="1" applyAlignment="1">
      <alignment horizontal="right" vertical="center"/>
    </xf>
    <xf numFmtId="0" fontId="1" fillId="2" borderId="15" xfId="0" applyFont="1"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9" fillId="4" borderId="5" xfId="2" applyFont="1" applyFill="1" applyBorder="1" applyAlignment="1" applyProtection="1">
      <alignment vertical="center"/>
      <protection hidden="1"/>
    </xf>
    <xf numFmtId="0" fontId="1" fillId="5" borderId="1" xfId="2" applyFill="1" applyBorder="1" applyAlignment="1" applyProtection="1">
      <alignment horizontal="left" vertical="top" wrapText="1"/>
      <protection hidden="1"/>
    </xf>
    <xf numFmtId="3" fontId="4" fillId="0" borderId="15" xfId="0" applyNumberFormat="1"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right" vertical="center"/>
    </xf>
    <xf numFmtId="0" fontId="4" fillId="0" borderId="10" xfId="0" applyFont="1" applyBorder="1" applyAlignment="1">
      <alignment horizontal="right" vertical="center"/>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0" fontId="0" fillId="2" borderId="1" xfId="0" applyFill="1" applyBorder="1" applyAlignment="1" applyProtection="1">
      <alignment vertical="center" wrapText="1"/>
      <protection locked="0"/>
    </xf>
    <xf numFmtId="0" fontId="4" fillId="0" borderId="1" xfId="0" applyFont="1" applyBorder="1" applyAlignment="1">
      <alignment vertical="center"/>
    </xf>
    <xf numFmtId="3" fontId="15" fillId="0" borderId="1" xfId="0" applyNumberFormat="1" applyFont="1" applyBorder="1" applyAlignment="1">
      <alignment horizontal="center" vertical="center" shrinkToFit="1"/>
    </xf>
    <xf numFmtId="0" fontId="1" fillId="2" borderId="1" xfId="0" applyFont="1" applyFill="1" applyBorder="1" applyAlignment="1" applyProtection="1">
      <alignment vertical="center" wrapText="1"/>
      <protection locked="0"/>
    </xf>
    <xf numFmtId="0" fontId="4" fillId="0" borderId="1" xfId="0" applyFont="1" applyBorder="1" applyAlignment="1">
      <alignment horizontal="center" vertical="center" wrapText="1"/>
    </xf>
    <xf numFmtId="43" fontId="4" fillId="0" borderId="0" xfId="1" applyFont="1" applyBorder="1" applyAlignment="1">
      <alignment horizontal="right" vertical="center"/>
    </xf>
    <xf numFmtId="0" fontId="1" fillId="2" borderId="0" xfId="0" applyFont="1" applyFill="1" applyAlignment="1" applyProtection="1">
      <alignment horizontal="left" vertical="center" wrapText="1"/>
      <protection locked="0"/>
    </xf>
    <xf numFmtId="14" fontId="1" fillId="2" borderId="0" xfId="0" applyNumberFormat="1" applyFont="1" applyFill="1" applyAlignment="1" applyProtection="1">
      <alignment horizontal="left" vertical="center" wrapText="1"/>
      <protection locked="0"/>
    </xf>
    <xf numFmtId="14" fontId="0" fillId="2" borderId="0" xfId="0" applyNumberFormat="1" applyFill="1" applyAlignment="1" applyProtection="1">
      <alignment horizontal="left" vertical="center" wrapText="1"/>
      <protection locked="0"/>
    </xf>
    <xf numFmtId="0" fontId="4" fillId="0" borderId="0" xfId="0" applyFont="1" applyAlignment="1">
      <alignment vertical="center" wrapText="1"/>
    </xf>
    <xf numFmtId="0" fontId="4" fillId="0" borderId="0" xfId="0" applyFont="1" applyAlignment="1">
      <alignment horizontal="left" vertical="center"/>
    </xf>
    <xf numFmtId="0" fontId="9" fillId="0" borderId="9" xfId="0" applyFont="1" applyBorder="1" applyAlignment="1">
      <alignment horizontal="center" vertical="center" textRotation="90" wrapText="1"/>
    </xf>
    <xf numFmtId="0" fontId="9" fillId="0" borderId="11" xfId="0" applyFont="1" applyBorder="1" applyAlignment="1">
      <alignment horizontal="center" vertical="center" textRotation="90" wrapText="1"/>
    </xf>
    <xf numFmtId="0" fontId="9" fillId="0" borderId="3" xfId="0" applyFont="1" applyBorder="1" applyAlignment="1">
      <alignment horizontal="center" vertical="center" textRotation="90" wrapText="1"/>
    </xf>
    <xf numFmtId="0" fontId="9" fillId="0" borderId="1" xfId="0" applyFont="1" applyBorder="1" applyAlignment="1">
      <alignment horizontal="center" vertical="center" wrapText="1"/>
    </xf>
    <xf numFmtId="0" fontId="1" fillId="0" borderId="0" xfId="0" applyFont="1" applyAlignment="1">
      <alignment horizontal="left" vertical="center"/>
    </xf>
    <xf numFmtId="14" fontId="1" fillId="0" borderId="0" xfId="0" applyNumberFormat="1" applyFont="1" applyAlignment="1">
      <alignment horizontal="left" vertical="center"/>
    </xf>
    <xf numFmtId="0" fontId="13" fillId="0" borderId="0" xfId="0" applyFont="1" applyAlignment="1">
      <alignment horizontal="right" vertical="center"/>
    </xf>
    <xf numFmtId="0" fontId="13" fillId="0" borderId="5" xfId="0" applyFont="1" applyBorder="1" applyAlignment="1">
      <alignment horizontal="right" vertical="center"/>
    </xf>
    <xf numFmtId="0" fontId="14" fillId="0" borderId="0" xfId="0" applyFont="1" applyAlignment="1">
      <alignment horizontal="right" vertical="center"/>
    </xf>
    <xf numFmtId="0" fontId="0" fillId="0" borderId="0" xfId="0" applyAlignment="1">
      <alignment horizontal="left" vertical="center"/>
    </xf>
    <xf numFmtId="0" fontId="20" fillId="0" borderId="0" xfId="0" applyFont="1" applyAlignment="1">
      <alignment vertical="center"/>
    </xf>
    <xf numFmtId="0" fontId="18" fillId="0" borderId="0" xfId="0" applyFont="1" applyAlignment="1">
      <alignment vertical="center"/>
    </xf>
    <xf numFmtId="0" fontId="1" fillId="0" borderId="0" xfId="0" applyFont="1" applyAlignment="1">
      <alignment horizontal="left" vertical="center" wrapText="1"/>
    </xf>
    <xf numFmtId="0" fontId="0" fillId="0" borderId="0" xfId="0" applyAlignment="1">
      <alignment horizontal="left" vertical="center" wrapText="1"/>
    </xf>
    <xf numFmtId="0" fontId="4" fillId="0" borderId="15" xfId="0" applyFont="1" applyBorder="1" applyAlignment="1">
      <alignment horizontal="right" vertical="center"/>
    </xf>
    <xf numFmtId="0" fontId="4" fillId="0" borderId="12" xfId="0" applyFont="1" applyBorder="1" applyAlignment="1">
      <alignment horizontal="right" vertical="center"/>
    </xf>
    <xf numFmtId="0" fontId="4" fillId="0" borderId="4" xfId="0" applyFont="1" applyBorder="1" applyAlignment="1">
      <alignment horizontal="right" vertical="center"/>
    </xf>
    <xf numFmtId="0" fontId="5" fillId="0" borderId="15" xfId="0" applyFont="1" applyBorder="1" applyAlignment="1">
      <alignment horizontal="left" vertical="center"/>
    </xf>
    <xf numFmtId="0" fontId="5" fillId="0" borderId="12" xfId="0" applyFont="1" applyBorder="1" applyAlignment="1">
      <alignment horizontal="left" vertical="center"/>
    </xf>
    <xf numFmtId="0" fontId="5" fillId="0" borderId="4" xfId="0" applyFont="1" applyBorder="1" applyAlignment="1">
      <alignment horizontal="left" vertical="center"/>
    </xf>
    <xf numFmtId="0" fontId="4" fillId="0" borderId="0" xfId="0" applyFont="1" applyAlignment="1">
      <alignment vertical="center"/>
    </xf>
    <xf numFmtId="14" fontId="0" fillId="0" borderId="0" xfId="0" applyNumberFormat="1" applyAlignment="1">
      <alignment horizontal="left" vertical="center"/>
    </xf>
    <xf numFmtId="0" fontId="1" fillId="2" borderId="15" xfId="0" applyFont="1"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2" borderId="15" xfId="0" applyFill="1" applyBorder="1" applyAlignment="1" applyProtection="1">
      <alignment horizontal="left" vertical="center" wrapText="1"/>
      <protection locked="0"/>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1" fillId="2" borderId="1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2" fontId="4" fillId="0" borderId="0" xfId="1" applyNumberFormat="1" applyFont="1" applyBorder="1" applyAlignment="1">
      <alignment horizontal="right" vertical="center"/>
    </xf>
    <xf numFmtId="4" fontId="0" fillId="2" borderId="15" xfId="0" applyNumberFormat="1" applyFill="1" applyBorder="1" applyAlignment="1" applyProtection="1">
      <alignment horizontal="left" vertical="center" wrapText="1"/>
      <protection locked="0"/>
    </xf>
    <xf numFmtId="4" fontId="0" fillId="2" borderId="12" xfId="0" applyNumberFormat="1" applyFill="1" applyBorder="1" applyAlignment="1" applyProtection="1">
      <alignment horizontal="left" vertical="center" wrapText="1"/>
      <protection locked="0"/>
    </xf>
    <xf numFmtId="4" fontId="0" fillId="2" borderId="4" xfId="0" applyNumberFormat="1" applyFill="1" applyBorder="1" applyAlignment="1" applyProtection="1">
      <alignment horizontal="left" vertical="center" wrapText="1"/>
      <protection locked="0"/>
    </xf>
    <xf numFmtId="0" fontId="9" fillId="0" borderId="15" xfId="0" applyFont="1" applyBorder="1" applyAlignment="1">
      <alignment horizontal="left" vertical="center"/>
    </xf>
    <xf numFmtId="0" fontId="9" fillId="0" borderId="12" xfId="0" applyFont="1" applyBorder="1" applyAlignment="1">
      <alignment horizontal="left" vertical="center"/>
    </xf>
    <xf numFmtId="0" fontId="9" fillId="0" borderId="4" xfId="0" applyFont="1" applyBorder="1" applyAlignment="1">
      <alignment horizontal="left" vertical="center"/>
    </xf>
    <xf numFmtId="4" fontId="4" fillId="0" borderId="15" xfId="0" applyNumberFormat="1" applyFont="1" applyBorder="1" applyAlignment="1">
      <alignment horizontal="right" vertical="center"/>
    </xf>
    <xf numFmtId="4" fontId="4" fillId="0" borderId="12" xfId="0" applyNumberFormat="1" applyFont="1" applyBorder="1" applyAlignment="1">
      <alignment horizontal="right" vertical="center"/>
    </xf>
    <xf numFmtId="4" fontId="4" fillId="0" borderId="4" xfId="0" applyNumberFormat="1" applyFont="1" applyBorder="1" applyAlignment="1">
      <alignment horizontal="right" vertical="center"/>
    </xf>
    <xf numFmtId="0" fontId="5" fillId="0" borderId="15" xfId="0" applyFont="1" applyBorder="1" applyAlignment="1">
      <alignment vertical="center"/>
    </xf>
    <xf numFmtId="0" fontId="5" fillId="0" borderId="12" xfId="0" applyFont="1" applyBorder="1" applyAlignment="1">
      <alignment vertical="center"/>
    </xf>
    <xf numFmtId="0" fontId="5" fillId="0" borderId="4" xfId="0" applyFont="1" applyBorder="1" applyAlignment="1">
      <alignment vertical="center"/>
    </xf>
    <xf numFmtId="4" fontId="1" fillId="2" borderId="15" xfId="0" applyNumberFormat="1" applyFont="1" applyFill="1" applyBorder="1" applyAlignment="1" applyProtection="1">
      <alignment horizontal="left" vertical="center" wrapText="1"/>
      <protection locked="0"/>
    </xf>
  </cellXfs>
  <cellStyles count="4">
    <cellStyle name="Comma" xfId="1" builtinId="3"/>
    <cellStyle name="Normal" xfId="0" builtinId="0"/>
    <cellStyle name="Normal 2" xfId="2" xr:uid="{00000000-0005-0000-0000-000003000000}"/>
    <cellStyle name="Percent" xfId="3" builtinId="5"/>
  </cellStyles>
  <dxfs count="4">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39"/>
  <sheetViews>
    <sheetView topLeftCell="A19" zoomScaleNormal="100" zoomScalePageLayoutView="90" workbookViewId="0">
      <selection activeCell="B4" sqref="B4"/>
    </sheetView>
  </sheetViews>
  <sheetFormatPr defaultColWidth="9.28515625" defaultRowHeight="13.15"/>
  <cols>
    <col min="1" max="1" width="26.7109375" style="21" customWidth="1"/>
    <col min="2" max="2" width="100.7109375" style="21" customWidth="1"/>
    <col min="3" max="16384" width="9.28515625" style="21"/>
  </cols>
  <sheetData>
    <row r="1" spans="1:2" ht="26.25" customHeight="1">
      <c r="A1" s="126" t="s">
        <v>0</v>
      </c>
      <c r="B1" s="126"/>
    </row>
    <row r="2" spans="1:2">
      <c r="A2" s="22" t="s">
        <v>1</v>
      </c>
      <c r="B2" s="22" t="s">
        <v>2</v>
      </c>
    </row>
    <row r="3" spans="1:2">
      <c r="A3" s="127" t="s">
        <v>3</v>
      </c>
      <c r="B3" s="127"/>
    </row>
    <row r="4" spans="1:2" ht="26.45">
      <c r="A4" s="23" t="s">
        <v>4</v>
      </c>
      <c r="B4" s="23" t="s">
        <v>5</v>
      </c>
    </row>
    <row r="5" spans="1:2" ht="39.6">
      <c r="A5" s="23" t="s">
        <v>4</v>
      </c>
      <c r="B5" s="23" t="s">
        <v>6</v>
      </c>
    </row>
    <row r="6" spans="1:2" ht="39.6">
      <c r="A6" s="23" t="s">
        <v>4</v>
      </c>
      <c r="B6" s="23" t="s">
        <v>7</v>
      </c>
    </row>
    <row r="7" spans="1:2">
      <c r="A7" s="23"/>
      <c r="B7" s="23"/>
    </row>
    <row r="8" spans="1:2">
      <c r="A8" s="23" t="s">
        <v>8</v>
      </c>
      <c r="B8" s="23" t="s">
        <v>9</v>
      </c>
    </row>
    <row r="9" spans="1:2" customFormat="1">
      <c r="A9" s="114"/>
    </row>
    <row r="10" spans="1:2" ht="39.6">
      <c r="A10" s="23" t="s">
        <v>8</v>
      </c>
      <c r="B10" s="23" t="s">
        <v>10</v>
      </c>
    </row>
    <row r="11" spans="1:2" ht="39.6">
      <c r="A11" s="23" t="s">
        <v>8</v>
      </c>
      <c r="B11" s="23" t="s">
        <v>11</v>
      </c>
    </row>
    <row r="12" spans="1:2" ht="26.45">
      <c r="A12" s="23" t="s">
        <v>8</v>
      </c>
      <c r="B12" s="23" t="s">
        <v>12</v>
      </c>
    </row>
    <row r="13" spans="1:2">
      <c r="A13" s="23"/>
      <c r="B13" s="23"/>
    </row>
    <row r="14" spans="1:2">
      <c r="A14" s="23" t="s">
        <v>13</v>
      </c>
      <c r="B14" s="23" t="s">
        <v>14</v>
      </c>
    </row>
    <row r="15" spans="1:2">
      <c r="A15" s="23"/>
      <c r="B15" s="23"/>
    </row>
    <row r="16" spans="1:2">
      <c r="A16" s="23" t="s">
        <v>4</v>
      </c>
      <c r="B16" s="23" t="s">
        <v>15</v>
      </c>
    </row>
    <row r="17" spans="1:2" ht="26.45">
      <c r="A17" s="23" t="s">
        <v>16</v>
      </c>
      <c r="B17" s="23" t="s">
        <v>17</v>
      </c>
    </row>
    <row r="18" spans="1:2">
      <c r="A18" s="23"/>
      <c r="B18" s="23"/>
    </row>
    <row r="19" spans="1:2" ht="39.6">
      <c r="A19" s="23" t="s">
        <v>18</v>
      </c>
      <c r="B19" s="23" t="s">
        <v>19</v>
      </c>
    </row>
    <row r="20" spans="1:2" ht="26.45">
      <c r="A20" s="23" t="s">
        <v>20</v>
      </c>
      <c r="B20" s="23" t="s">
        <v>21</v>
      </c>
    </row>
    <row r="21" spans="1:2">
      <c r="A21" s="23" t="s">
        <v>22</v>
      </c>
      <c r="B21" s="23" t="s">
        <v>23</v>
      </c>
    </row>
    <row r="22" spans="1:2">
      <c r="A22" s="23"/>
      <c r="B22" s="23"/>
    </row>
    <row r="23" spans="1:2">
      <c r="A23" s="23" t="s">
        <v>13</v>
      </c>
      <c r="B23" s="23" t="s">
        <v>24</v>
      </c>
    </row>
    <row r="24" spans="1:2">
      <c r="A24" s="59"/>
      <c r="B24" s="59"/>
    </row>
    <row r="25" spans="1:2">
      <c r="A25" s="23" t="s">
        <v>8</v>
      </c>
      <c r="B25" s="23" t="s">
        <v>25</v>
      </c>
    </row>
    <row r="26" spans="1:2">
      <c r="A26" s="23"/>
      <c r="B26" s="23"/>
    </row>
    <row r="27" spans="1:2">
      <c r="A27" s="23" t="s">
        <v>13</v>
      </c>
      <c r="B27" s="23" t="s">
        <v>26</v>
      </c>
    </row>
    <row r="28" spans="1:2">
      <c r="A28" s="23"/>
      <c r="B28" s="23"/>
    </row>
    <row r="29" spans="1:2">
      <c r="A29" s="23" t="s">
        <v>16</v>
      </c>
      <c r="B29" s="23" t="s">
        <v>27</v>
      </c>
    </row>
    <row r="30" spans="1:2">
      <c r="A30" s="23"/>
      <c r="B30" s="23"/>
    </row>
    <row r="31" spans="1:2" ht="26.45">
      <c r="A31" s="23" t="s">
        <v>20</v>
      </c>
      <c r="B31" s="23" t="s">
        <v>28</v>
      </c>
    </row>
    <row r="32" spans="1:2">
      <c r="A32" s="23" t="s">
        <v>4</v>
      </c>
      <c r="B32" s="23" t="s">
        <v>29</v>
      </c>
    </row>
    <row r="33" spans="1:2">
      <c r="A33" s="23"/>
      <c r="B33" s="23"/>
    </row>
    <row r="34" spans="1:2" ht="26.45">
      <c r="A34" s="23" t="s">
        <v>13</v>
      </c>
      <c r="B34" s="23" t="s">
        <v>30</v>
      </c>
    </row>
    <row r="35" spans="1:2">
      <c r="A35" s="23"/>
      <c r="B35" s="23"/>
    </row>
    <row r="36" spans="1:2">
      <c r="A36" s="23" t="s">
        <v>22</v>
      </c>
      <c r="B36" s="23" t="s">
        <v>31</v>
      </c>
    </row>
    <row r="37" spans="1:2">
      <c r="A37" s="23" t="s">
        <v>13</v>
      </c>
      <c r="B37" s="23" t="s">
        <v>32</v>
      </c>
    </row>
    <row r="38" spans="1:2">
      <c r="A38" s="23" t="s">
        <v>13</v>
      </c>
      <c r="B38" s="23" t="s">
        <v>33</v>
      </c>
    </row>
    <row r="39" spans="1:2">
      <c r="A39" s="23" t="s">
        <v>13</v>
      </c>
      <c r="B39" s="23" t="s">
        <v>34</v>
      </c>
    </row>
  </sheetData>
  <mergeCells count="2">
    <mergeCell ref="A1:B1"/>
    <mergeCell ref="A3:B3"/>
  </mergeCells>
  <printOptions horizontalCentered="1"/>
  <pageMargins left="0.7" right="0.7" top="0.75" bottom="0.75" header="0.3" footer="0.3"/>
  <pageSetup scale="72" orientation="landscape" r:id="rId1"/>
  <headerFooter>
    <oddHeader>&amp;C&amp;"Arial,Bold"&amp;12Water Research Foundation
Research Project Budget</oddHeader>
    <oddFooter>&amp;LForm ver. 2011.02&amp;R&amp;A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L36"/>
  <sheetViews>
    <sheetView tabSelected="1" zoomScaleNormal="100" zoomScalePageLayoutView="120" workbookViewId="0">
      <selection activeCell="A9" sqref="A9:F10"/>
    </sheetView>
  </sheetViews>
  <sheetFormatPr defaultColWidth="9.28515625" defaultRowHeight="13.15"/>
  <cols>
    <col min="1" max="1" width="6.28515625" style="16" customWidth="1"/>
    <col min="2" max="3" width="12.7109375" style="16" customWidth="1"/>
    <col min="4" max="4" width="16.28515625" style="16" customWidth="1"/>
    <col min="5" max="6" width="11.28515625" style="16" customWidth="1"/>
    <col min="7" max="8" width="13.7109375" style="16" customWidth="1"/>
    <col min="9" max="9" width="16.28515625" style="27" customWidth="1"/>
    <col min="10" max="10" width="15.7109375" style="27" customWidth="1"/>
    <col min="11" max="11" width="18" style="16" customWidth="1"/>
    <col min="12" max="12" width="15.28515625" style="16" customWidth="1"/>
    <col min="13" max="16384" width="9.28515625" style="16"/>
  </cols>
  <sheetData>
    <row r="1" spans="1:12">
      <c r="B1" s="140" t="s">
        <v>35</v>
      </c>
      <c r="C1" s="140"/>
      <c r="D1" s="140"/>
      <c r="E1" s="140"/>
      <c r="F1" s="140"/>
      <c r="G1" s="140"/>
      <c r="H1" s="140"/>
      <c r="I1" s="140"/>
      <c r="J1" s="64"/>
    </row>
    <row r="2" spans="1:12">
      <c r="B2" s="145" t="s">
        <v>36</v>
      </c>
      <c r="C2" s="145"/>
      <c r="D2" s="145"/>
      <c r="E2" s="141"/>
      <c r="F2" s="141"/>
      <c r="G2" s="141"/>
      <c r="H2" s="141"/>
      <c r="I2" s="141"/>
      <c r="J2" s="141"/>
      <c r="K2" s="121"/>
    </row>
    <row r="3" spans="1:12">
      <c r="B3" s="145" t="s">
        <v>37</v>
      </c>
      <c r="C3" s="145"/>
      <c r="D3" s="145"/>
      <c r="E3" s="141"/>
      <c r="F3" s="141"/>
      <c r="G3" s="141"/>
      <c r="H3" s="141"/>
      <c r="I3" s="141"/>
      <c r="J3" s="141"/>
      <c r="K3" s="121"/>
    </row>
    <row r="4" spans="1:12">
      <c r="B4" s="145" t="s">
        <v>38</v>
      </c>
      <c r="C4" s="145"/>
      <c r="D4" s="145"/>
      <c r="E4" s="141"/>
      <c r="F4" s="141"/>
      <c r="G4" s="141"/>
      <c r="H4" s="141"/>
      <c r="I4" s="141"/>
      <c r="J4" s="141"/>
      <c r="K4" s="121"/>
    </row>
    <row r="5" spans="1:12">
      <c r="B5" s="145" t="s">
        <v>39</v>
      </c>
      <c r="C5" s="145"/>
      <c r="D5" s="145"/>
      <c r="E5" s="142"/>
      <c r="F5" s="143"/>
      <c r="G5" s="143"/>
      <c r="H5" s="143"/>
      <c r="I5" s="143"/>
      <c r="J5" s="143"/>
    </row>
    <row r="6" spans="1:12">
      <c r="B6" s="145" t="s">
        <v>40</v>
      </c>
      <c r="C6" s="145"/>
      <c r="D6" s="145"/>
      <c r="E6" s="141"/>
      <c r="F6" s="141"/>
      <c r="G6" s="141"/>
      <c r="H6" s="141"/>
      <c r="I6" s="141"/>
      <c r="J6" s="141"/>
      <c r="K6" s="121"/>
    </row>
    <row r="7" spans="1:12">
      <c r="B7" s="25"/>
      <c r="C7" s="25"/>
      <c r="D7" s="25"/>
      <c r="E7" s="144" t="s">
        <v>41</v>
      </c>
      <c r="F7" s="144"/>
      <c r="G7" s="144"/>
      <c r="H7" s="144"/>
      <c r="I7" s="144"/>
      <c r="J7" s="144"/>
      <c r="K7" s="63"/>
    </row>
    <row r="9" spans="1:12" ht="25.5" customHeight="1">
      <c r="A9" s="149" t="s">
        <v>42</v>
      </c>
      <c r="B9" s="149"/>
      <c r="C9" s="149"/>
      <c r="D9" s="149"/>
      <c r="E9" s="149"/>
      <c r="F9" s="149"/>
      <c r="G9" s="139" t="s">
        <v>43</v>
      </c>
      <c r="H9" s="139"/>
      <c r="I9" s="139"/>
      <c r="J9" s="139" t="s">
        <v>44</v>
      </c>
      <c r="K9" s="139"/>
      <c r="L9" s="133" t="s">
        <v>45</v>
      </c>
    </row>
    <row r="10" spans="1:12" ht="50.25" customHeight="1">
      <c r="A10" s="149"/>
      <c r="B10" s="149"/>
      <c r="C10" s="149"/>
      <c r="D10" s="149"/>
      <c r="E10" s="149"/>
      <c r="F10" s="149"/>
      <c r="G10" s="111" t="s">
        <v>46</v>
      </c>
      <c r="H10" s="111" t="s">
        <v>47</v>
      </c>
      <c r="I10" s="111" t="s">
        <v>48</v>
      </c>
      <c r="J10" s="111" t="s">
        <v>49</v>
      </c>
      <c r="K10" s="111" t="s">
        <v>50</v>
      </c>
      <c r="L10" s="134"/>
    </row>
    <row r="11" spans="1:12" ht="17.25" customHeight="1">
      <c r="A11" s="136" t="s">
        <v>51</v>
      </c>
      <c r="B11" s="136"/>
      <c r="C11" s="136"/>
      <c r="D11" s="136"/>
      <c r="E11" s="136"/>
      <c r="F11" s="136"/>
      <c r="G11" s="65"/>
      <c r="H11" s="112" t="s">
        <v>52</v>
      </c>
      <c r="I11" s="112" t="s">
        <v>52</v>
      </c>
      <c r="J11" s="112" t="s">
        <v>52</v>
      </c>
      <c r="K11" s="112" t="s">
        <v>52</v>
      </c>
      <c r="L11" s="112" t="s">
        <v>52</v>
      </c>
    </row>
    <row r="12" spans="1:12" ht="16.5" customHeight="1">
      <c r="A12" s="136" t="s">
        <v>53</v>
      </c>
      <c r="B12" s="136"/>
      <c r="C12" s="136"/>
      <c r="D12" s="136"/>
      <c r="E12" s="136"/>
      <c r="F12" s="136"/>
      <c r="G12" s="112" t="s">
        <v>52</v>
      </c>
      <c r="H12" s="120"/>
      <c r="I12" s="112" t="s">
        <v>52</v>
      </c>
      <c r="J12" s="65"/>
      <c r="K12" s="112" t="s">
        <v>52</v>
      </c>
      <c r="L12" s="112" t="s">
        <v>52</v>
      </c>
    </row>
    <row r="13" spans="1:12" ht="13.15" customHeight="1">
      <c r="A13" s="146" t="s">
        <v>54</v>
      </c>
      <c r="B13" s="138"/>
      <c r="C13" s="138"/>
      <c r="D13" s="138"/>
      <c r="E13" s="138"/>
      <c r="F13" s="138"/>
      <c r="G13" s="112" t="s">
        <v>52</v>
      </c>
      <c r="H13" s="112" t="s">
        <v>52</v>
      </c>
      <c r="I13" s="65"/>
      <c r="J13" s="112" t="s">
        <v>52</v>
      </c>
      <c r="K13" s="65"/>
      <c r="L13" s="65"/>
    </row>
    <row r="14" spans="1:12">
      <c r="A14" s="147"/>
      <c r="B14" s="138"/>
      <c r="C14" s="138"/>
      <c r="D14" s="138"/>
      <c r="E14" s="138"/>
      <c r="F14" s="138"/>
      <c r="G14" s="112" t="s">
        <v>52</v>
      </c>
      <c r="H14" s="112" t="s">
        <v>52</v>
      </c>
      <c r="I14" s="65"/>
      <c r="J14" s="112" t="s">
        <v>52</v>
      </c>
      <c r="K14" s="65"/>
      <c r="L14" s="65"/>
    </row>
    <row r="15" spans="1:12">
      <c r="A15" s="147"/>
      <c r="B15" s="138"/>
      <c r="C15" s="138"/>
      <c r="D15" s="138"/>
      <c r="E15" s="138"/>
      <c r="F15" s="138"/>
      <c r="G15" s="112" t="s">
        <v>52</v>
      </c>
      <c r="H15" s="112" t="s">
        <v>52</v>
      </c>
      <c r="I15" s="65"/>
      <c r="J15" s="112" t="s">
        <v>52</v>
      </c>
      <c r="K15" s="65"/>
      <c r="L15" s="65"/>
    </row>
    <row r="16" spans="1:12">
      <c r="A16" s="147"/>
      <c r="B16" s="138"/>
      <c r="C16" s="138"/>
      <c r="D16" s="138"/>
      <c r="E16" s="138"/>
      <c r="F16" s="138"/>
      <c r="G16" s="112" t="s">
        <v>52</v>
      </c>
      <c r="H16" s="112" t="s">
        <v>52</v>
      </c>
      <c r="I16" s="65"/>
      <c r="J16" s="112" t="s">
        <v>52</v>
      </c>
      <c r="K16" s="65"/>
      <c r="L16" s="65"/>
    </row>
    <row r="17" spans="1:12">
      <c r="A17" s="147"/>
      <c r="B17" s="138"/>
      <c r="C17" s="138"/>
      <c r="D17" s="138"/>
      <c r="E17" s="138"/>
      <c r="F17" s="138"/>
      <c r="G17" s="112" t="s">
        <v>52</v>
      </c>
      <c r="H17" s="112" t="s">
        <v>52</v>
      </c>
      <c r="I17" s="65"/>
      <c r="J17" s="112" t="s">
        <v>52</v>
      </c>
      <c r="K17" s="65"/>
      <c r="L17" s="65"/>
    </row>
    <row r="18" spans="1:12" ht="12.75" customHeight="1">
      <c r="A18" s="147"/>
      <c r="B18" s="138"/>
      <c r="C18" s="138"/>
      <c r="D18" s="138"/>
      <c r="E18" s="138"/>
      <c r="F18" s="138"/>
      <c r="G18" s="112" t="s">
        <v>52</v>
      </c>
      <c r="H18" s="112" t="s">
        <v>52</v>
      </c>
      <c r="I18" s="65"/>
      <c r="J18" s="112" t="s">
        <v>52</v>
      </c>
      <c r="K18" s="65"/>
      <c r="L18" s="65"/>
    </row>
    <row r="19" spans="1:12">
      <c r="A19" s="147"/>
      <c r="B19" s="138"/>
      <c r="C19" s="138"/>
      <c r="D19" s="138"/>
      <c r="E19" s="138"/>
      <c r="F19" s="138"/>
      <c r="G19" s="112" t="s">
        <v>52</v>
      </c>
      <c r="H19" s="112" t="s">
        <v>52</v>
      </c>
      <c r="I19" s="65"/>
      <c r="J19" s="112" t="s">
        <v>52</v>
      </c>
      <c r="K19" s="65"/>
      <c r="L19" s="65"/>
    </row>
    <row r="20" spans="1:12">
      <c r="A20" s="147"/>
      <c r="B20" s="138"/>
      <c r="C20" s="138"/>
      <c r="D20" s="138"/>
      <c r="E20" s="138"/>
      <c r="F20" s="138"/>
      <c r="G20" s="112" t="s">
        <v>52</v>
      </c>
      <c r="H20" s="112" t="s">
        <v>52</v>
      </c>
      <c r="I20" s="65"/>
      <c r="J20" s="112" t="s">
        <v>52</v>
      </c>
      <c r="K20" s="65"/>
      <c r="L20" s="65"/>
    </row>
    <row r="21" spans="1:12">
      <c r="A21" s="147"/>
      <c r="B21" s="138"/>
      <c r="C21" s="138"/>
      <c r="D21" s="138"/>
      <c r="E21" s="138"/>
      <c r="F21" s="138"/>
      <c r="G21" s="112" t="s">
        <v>52</v>
      </c>
      <c r="H21" s="112" t="s">
        <v>52</v>
      </c>
      <c r="I21" s="67"/>
      <c r="J21" s="112" t="s">
        <v>52</v>
      </c>
      <c r="K21" s="65"/>
      <c r="L21" s="66"/>
    </row>
    <row r="22" spans="1:12">
      <c r="A22" s="147"/>
      <c r="B22" s="138"/>
      <c r="C22" s="138"/>
      <c r="D22" s="138"/>
      <c r="E22" s="138"/>
      <c r="F22" s="138"/>
      <c r="G22" s="112" t="s">
        <v>52</v>
      </c>
      <c r="H22" s="112" t="s">
        <v>52</v>
      </c>
      <c r="I22" s="67"/>
      <c r="J22" s="112" t="s">
        <v>52</v>
      </c>
      <c r="K22" s="65"/>
      <c r="L22" s="66"/>
    </row>
    <row r="23" spans="1:12">
      <c r="A23" s="147"/>
      <c r="B23" s="138"/>
      <c r="C23" s="138"/>
      <c r="D23" s="138"/>
      <c r="E23" s="138"/>
      <c r="F23" s="138"/>
      <c r="G23" s="112" t="s">
        <v>52</v>
      </c>
      <c r="H23" s="112" t="s">
        <v>52</v>
      </c>
      <c r="I23" s="65"/>
      <c r="J23" s="112" t="s">
        <v>52</v>
      </c>
      <c r="K23" s="65"/>
      <c r="L23" s="66"/>
    </row>
    <row r="24" spans="1:12">
      <c r="A24" s="147"/>
      <c r="B24" s="138"/>
      <c r="C24" s="138"/>
      <c r="D24" s="138"/>
      <c r="E24" s="138"/>
      <c r="F24" s="138"/>
      <c r="G24" s="112" t="s">
        <v>52</v>
      </c>
      <c r="H24" s="112" t="s">
        <v>52</v>
      </c>
      <c r="I24" s="65"/>
      <c r="J24" s="112" t="s">
        <v>52</v>
      </c>
      <c r="K24" s="65"/>
      <c r="L24" s="66"/>
    </row>
    <row r="25" spans="1:12">
      <c r="A25" s="147"/>
      <c r="B25" s="138"/>
      <c r="C25" s="138"/>
      <c r="D25" s="138"/>
      <c r="E25" s="138"/>
      <c r="F25" s="138"/>
      <c r="G25" s="112" t="s">
        <v>52</v>
      </c>
      <c r="H25" s="112" t="s">
        <v>52</v>
      </c>
      <c r="I25" s="65"/>
      <c r="J25" s="112" t="s">
        <v>52</v>
      </c>
      <c r="K25" s="65"/>
      <c r="L25" s="66"/>
    </row>
    <row r="26" spans="1:12">
      <c r="A26" s="147"/>
      <c r="B26" s="135"/>
      <c r="C26" s="135"/>
      <c r="D26" s="135"/>
      <c r="E26" s="135"/>
      <c r="F26" s="135"/>
      <c r="G26" s="112" t="s">
        <v>52</v>
      </c>
      <c r="H26" s="112" t="s">
        <v>52</v>
      </c>
      <c r="I26" s="65"/>
      <c r="J26" s="112" t="s">
        <v>52</v>
      </c>
      <c r="K26" s="65"/>
      <c r="L26" s="66"/>
    </row>
    <row r="27" spans="1:12">
      <c r="A27" s="147"/>
      <c r="B27" s="135"/>
      <c r="C27" s="135"/>
      <c r="D27" s="135"/>
      <c r="E27" s="135"/>
      <c r="F27" s="135"/>
      <c r="G27" s="112" t="s">
        <v>52</v>
      </c>
      <c r="H27" s="112" t="s">
        <v>52</v>
      </c>
      <c r="I27" s="65"/>
      <c r="J27" s="112" t="s">
        <v>52</v>
      </c>
      <c r="K27" s="65"/>
      <c r="L27" s="66"/>
    </row>
    <row r="28" spans="1:12">
      <c r="A28" s="147"/>
      <c r="B28" s="135"/>
      <c r="C28" s="135"/>
      <c r="D28" s="135"/>
      <c r="E28" s="135"/>
      <c r="F28" s="135"/>
      <c r="G28" s="112" t="s">
        <v>52</v>
      </c>
      <c r="H28" s="112" t="s">
        <v>52</v>
      </c>
      <c r="I28" s="65"/>
      <c r="J28" s="112" t="s">
        <v>52</v>
      </c>
      <c r="K28" s="65"/>
      <c r="L28" s="66"/>
    </row>
    <row r="29" spans="1:12">
      <c r="A29" s="147"/>
      <c r="B29" s="135"/>
      <c r="C29" s="135"/>
      <c r="D29" s="135"/>
      <c r="E29" s="135"/>
      <c r="F29" s="135"/>
      <c r="G29" s="112" t="s">
        <v>52</v>
      </c>
      <c r="H29" s="112" t="s">
        <v>52</v>
      </c>
      <c r="I29" s="65"/>
      <c r="J29" s="112" t="s">
        <v>52</v>
      </c>
      <c r="K29" s="65"/>
      <c r="L29" s="66"/>
    </row>
    <row r="30" spans="1:12">
      <c r="A30" s="147"/>
      <c r="B30" s="135"/>
      <c r="C30" s="135"/>
      <c r="D30" s="135"/>
      <c r="E30" s="135"/>
      <c r="F30" s="135"/>
      <c r="G30" s="112" t="s">
        <v>52</v>
      </c>
      <c r="H30" s="112" t="s">
        <v>52</v>
      </c>
      <c r="I30" s="65"/>
      <c r="J30" s="112" t="s">
        <v>52</v>
      </c>
      <c r="K30" s="65"/>
      <c r="L30" s="66"/>
    </row>
    <row r="31" spans="1:12">
      <c r="A31" s="147"/>
      <c r="B31" s="135"/>
      <c r="C31" s="135"/>
      <c r="D31" s="135"/>
      <c r="E31" s="135"/>
      <c r="F31" s="135"/>
      <c r="G31" s="112" t="s">
        <v>52</v>
      </c>
      <c r="H31" s="112" t="s">
        <v>52</v>
      </c>
      <c r="I31" s="65"/>
      <c r="J31" s="112" t="s">
        <v>52</v>
      </c>
      <c r="K31" s="65"/>
      <c r="L31" s="66"/>
    </row>
    <row r="32" spans="1:12">
      <c r="A32" s="148"/>
      <c r="B32" s="135"/>
      <c r="C32" s="135"/>
      <c r="D32" s="135"/>
      <c r="E32" s="135"/>
      <c r="F32" s="135"/>
      <c r="G32" s="112" t="s">
        <v>52</v>
      </c>
      <c r="H32" s="112" t="s">
        <v>52</v>
      </c>
      <c r="I32" s="65"/>
      <c r="J32" s="112" t="s">
        <v>52</v>
      </c>
      <c r="K32" s="65"/>
      <c r="L32" s="66"/>
    </row>
    <row r="33" spans="1:12">
      <c r="B33" s="29"/>
      <c r="F33" s="123" t="s">
        <v>55</v>
      </c>
      <c r="G33" s="113">
        <f>ROUND(G11,0)</f>
        <v>0</v>
      </c>
      <c r="H33" s="113">
        <f>ROUND(H12,0)</f>
        <v>0</v>
      </c>
      <c r="I33" s="113">
        <f>ROUND(SUM(I13:I32),0)</f>
        <v>0</v>
      </c>
      <c r="J33" s="113">
        <f>ROUND(J12,0)</f>
        <v>0</v>
      </c>
      <c r="K33" s="113">
        <f>ROUND(SUM(K13:K32),0)</f>
        <v>0</v>
      </c>
      <c r="L33" s="113">
        <f>ROUND(SUM(L13:L32),0)</f>
        <v>0</v>
      </c>
    </row>
    <row r="34" spans="1:12" ht="13.9">
      <c r="A34" s="122"/>
      <c r="B34" s="131" t="s">
        <v>56</v>
      </c>
      <c r="C34" s="131"/>
      <c r="D34" s="131"/>
      <c r="E34" s="131"/>
      <c r="F34" s="132"/>
      <c r="G34" s="137">
        <f>SUM(G33:I33)</f>
        <v>0</v>
      </c>
      <c r="H34" s="137"/>
      <c r="I34" s="137"/>
      <c r="J34" s="137">
        <f>SUM(J33:K33)</f>
        <v>0</v>
      </c>
      <c r="K34" s="137"/>
      <c r="L34" s="119">
        <f>L33</f>
        <v>0</v>
      </c>
    </row>
    <row r="35" spans="1:12" ht="12.75" customHeight="1">
      <c r="E35" s="131" t="s">
        <v>57</v>
      </c>
      <c r="F35" s="132"/>
      <c r="G35" s="128">
        <f>SUM(G34:L34)</f>
        <v>0</v>
      </c>
      <c r="H35" s="129"/>
      <c r="I35" s="129"/>
      <c r="J35" s="129"/>
      <c r="K35" s="129"/>
      <c r="L35" s="130"/>
    </row>
    <row r="36" spans="1:12" ht="12.75" customHeight="1"/>
  </sheetData>
  <sheetProtection algorithmName="SHA-512" hashValue="8WEo2YiQ4FIwHJMnPvc1uSmQIIRaMwS1VB/Cl1cuImLJHHJNNVUaNKyDqs+sMzq00FOlCg++gksb46pmhKhS9g==" saltValue="/aoX/aDL0/LjO4qYuzttIQ==" spinCount="100000" sheet="1" formatCells="0" formatColumns="0" formatRows="0" insertColumns="0" insertRows="0" insertHyperlinks="0" deleteColumns="0" deleteRows="0" sort="0" autoFilter="0" pivotTables="0"/>
  <mergeCells count="44">
    <mergeCell ref="A13:A32"/>
    <mergeCell ref="B28:F28"/>
    <mergeCell ref="A9:F10"/>
    <mergeCell ref="B27:F27"/>
    <mergeCell ref="G9:I9"/>
    <mergeCell ref="G34:I34"/>
    <mergeCell ref="B17:F17"/>
    <mergeCell ref="B18:F18"/>
    <mergeCell ref="B19:F19"/>
    <mergeCell ref="B23:F23"/>
    <mergeCell ref="B20:F20"/>
    <mergeCell ref="B22:F22"/>
    <mergeCell ref="B26:F26"/>
    <mergeCell ref="B24:F24"/>
    <mergeCell ref="B34:F34"/>
    <mergeCell ref="B29:F29"/>
    <mergeCell ref="E7:J7"/>
    <mergeCell ref="B2:D2"/>
    <mergeCell ref="B3:D3"/>
    <mergeCell ref="B4:D4"/>
    <mergeCell ref="B5:D5"/>
    <mergeCell ref="B6:D6"/>
    <mergeCell ref="E2:J2"/>
    <mergeCell ref="B1:I1"/>
    <mergeCell ref="E3:J3"/>
    <mergeCell ref="E4:J4"/>
    <mergeCell ref="E5:J5"/>
    <mergeCell ref="E6:J6"/>
    <mergeCell ref="G35:L35"/>
    <mergeCell ref="E35:F35"/>
    <mergeCell ref="L9:L10"/>
    <mergeCell ref="B31:F31"/>
    <mergeCell ref="B32:F32"/>
    <mergeCell ref="B30:F30"/>
    <mergeCell ref="A11:F11"/>
    <mergeCell ref="J34:K34"/>
    <mergeCell ref="B13:F13"/>
    <mergeCell ref="B14:F14"/>
    <mergeCell ref="J9:K9"/>
    <mergeCell ref="B16:F16"/>
    <mergeCell ref="A12:F12"/>
    <mergeCell ref="B21:F21"/>
    <mergeCell ref="B25:F25"/>
    <mergeCell ref="B15:F15"/>
  </mergeCells>
  <phoneticPr fontId="2" type="noConversion"/>
  <conditionalFormatting sqref="G34">
    <cfRule type="cellIs" dxfId="3" priority="3" stopIfTrue="1" operator="notBetween">
      <formula>AwardBudget-1</formula>
      <formula>AwardBudget+1</formula>
    </cfRule>
  </conditionalFormatting>
  <conditionalFormatting sqref="J34">
    <cfRule type="cellIs" dxfId="2" priority="1" stopIfTrue="1" operator="notBetween">
      <formula>CostShareBudget-1</formula>
      <formula>CostShareBudget+1</formula>
    </cfRule>
  </conditionalFormatting>
  <printOptions horizontalCentered="1"/>
  <pageMargins left="0.7" right="0.7" top="0.75" bottom="0.75" header="0.3" footer="0.3"/>
  <pageSetup scale="76" fitToHeight="0" pageOrder="overThenDown" orientation="landscape" r:id="rId1"/>
  <headerFooter>
    <oddHeader>&amp;C&amp;"Arial,Bold"&amp;12The Water Research Foundation
Research Project Budget</oddHeader>
    <oddFooter>&amp;LForm ver. September 2019&amp;R&amp;A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38"/>
  <sheetViews>
    <sheetView zoomScaleNormal="100" zoomScalePageLayoutView="75" workbookViewId="0">
      <selection activeCell="C5" sqref="C5:G5"/>
    </sheetView>
  </sheetViews>
  <sheetFormatPr defaultColWidth="9.28515625" defaultRowHeight="13.15"/>
  <cols>
    <col min="1" max="1" width="2.7109375" style="30" customWidth="1"/>
    <col min="2" max="2" width="32.7109375" style="16" customWidth="1"/>
    <col min="3" max="3" width="29.7109375" style="16" customWidth="1"/>
    <col min="4" max="4" width="9.42578125" style="16" customWidth="1"/>
    <col min="5" max="6" width="13.7109375" style="24" customWidth="1"/>
    <col min="7" max="7" width="15.7109375" style="24" customWidth="1"/>
    <col min="8" max="8" width="9.5703125" style="16" customWidth="1"/>
    <col min="9" max="10" width="11.7109375" style="16" customWidth="1"/>
    <col min="11" max="16384" width="9.28515625" style="16"/>
  </cols>
  <sheetData>
    <row r="1" spans="1:10">
      <c r="B1" s="25" t="str">
        <f>'Contribution Sources'!$B$2</f>
        <v>Sub-recipient (organization name):</v>
      </c>
      <c r="C1" s="150" t="str">
        <f>IF(ISBLANK(Subrecipient),"Sub-recipient",Subrecipient)</f>
        <v>Sub-recipient</v>
      </c>
      <c r="D1" s="150"/>
      <c r="E1" s="150"/>
      <c r="F1" s="150"/>
      <c r="G1" s="150"/>
    </row>
    <row r="2" spans="1:10">
      <c r="B2" s="25" t="s">
        <v>37</v>
      </c>
      <c r="C2" s="150" t="str">
        <f>IF(ISBLANK(PIName),"PI Name",PIName)</f>
        <v>PI Name</v>
      </c>
      <c r="D2" s="150"/>
      <c r="E2" s="150"/>
      <c r="F2" s="150"/>
      <c r="G2" s="150"/>
    </row>
    <row r="3" spans="1:10">
      <c r="B3" s="25" t="str">
        <f>'Contribution Sources'!$B$4</f>
        <v>Project Title:</v>
      </c>
      <c r="C3" s="150" t="str">
        <f>IF(ISBLANK(ProjTitle),"Project Title",ProjTitle)</f>
        <v>Project Title</v>
      </c>
      <c r="D3" s="150"/>
      <c r="E3" s="150"/>
      <c r="F3" s="150"/>
      <c r="G3" s="150"/>
    </row>
    <row r="4" spans="1:10">
      <c r="B4" s="25" t="s">
        <v>39</v>
      </c>
      <c r="C4" s="151" t="str">
        <f>IF(ISBLANK(ProjTitle),"Preparation/Revision Date",Date)</f>
        <v>Preparation/Revision Date</v>
      </c>
      <c r="D4" s="151"/>
      <c r="E4" s="151"/>
      <c r="F4" s="151"/>
      <c r="G4" s="151"/>
    </row>
    <row r="5" spans="1:10">
      <c r="B5" s="25" t="str">
        <f>'Contribution Sources'!$B$6</f>
        <v>RFP/Project #:</v>
      </c>
      <c r="C5" s="155" t="str">
        <f>IF(ISBLANK(RFPNo),"RFP #",RFPNo)</f>
        <v>RFP #</v>
      </c>
      <c r="D5" s="155"/>
      <c r="E5" s="155"/>
      <c r="F5" s="155"/>
      <c r="G5" s="155"/>
    </row>
    <row r="6" spans="1:10">
      <c r="B6" s="25"/>
      <c r="C6" s="29"/>
      <c r="D6" s="29"/>
      <c r="E6" s="29"/>
      <c r="F6" s="29"/>
      <c r="G6" s="29"/>
    </row>
    <row r="7" spans="1:10">
      <c r="B7" s="157" t="str">
        <f>IF(ABS(AwardBudget-AwardSource)&gt;1,"*** Warning! The amount in the red cell must equal the amount in the red cell on the Contribution Sources page. ***","OK")</f>
        <v>OK</v>
      </c>
      <c r="C7" s="157"/>
      <c r="D7" s="157"/>
      <c r="E7" s="157"/>
      <c r="F7" s="157"/>
      <c r="G7" s="157"/>
      <c r="H7" s="31"/>
      <c r="I7" s="31"/>
    </row>
    <row r="8" spans="1:10">
      <c r="B8" s="156" t="str">
        <f>IF(ABS(CostShareBudget-CostShareSource)&gt;1,"*** Warning! The amount in the green cell must equal the amount in the green cell on the Contribution Sources page. ***","OK")</f>
        <v>OK</v>
      </c>
      <c r="C8" s="156"/>
      <c r="D8" s="156"/>
      <c r="E8" s="156"/>
      <c r="F8" s="156"/>
      <c r="G8" s="156"/>
      <c r="H8" s="60"/>
      <c r="I8" s="60"/>
    </row>
    <row r="10" spans="1:10" ht="15.6">
      <c r="A10" s="32"/>
      <c r="B10" s="144" t="s">
        <v>58</v>
      </c>
      <c r="C10" s="144"/>
      <c r="D10" s="144"/>
      <c r="E10" s="144"/>
      <c r="F10" s="144"/>
      <c r="G10" s="144"/>
    </row>
    <row r="11" spans="1:10" s="36" customFormat="1" ht="15.6">
      <c r="A11" s="33"/>
      <c r="B11" s="34"/>
      <c r="C11" s="34"/>
      <c r="D11" s="35"/>
      <c r="E11" s="7" t="s">
        <v>59</v>
      </c>
      <c r="F11" s="8" t="s">
        <v>43</v>
      </c>
      <c r="G11" s="7" t="s">
        <v>44</v>
      </c>
    </row>
    <row r="12" spans="1:10">
      <c r="A12" s="37" t="s">
        <v>60</v>
      </c>
      <c r="B12" s="38" t="s">
        <v>61</v>
      </c>
      <c r="E12" s="72">
        <f>A_Total</f>
        <v>0</v>
      </c>
      <c r="F12" s="72">
        <f>A_Award</f>
        <v>0</v>
      </c>
      <c r="G12" s="72">
        <f>A_CostShare</f>
        <v>0</v>
      </c>
    </row>
    <row r="13" spans="1:10">
      <c r="A13" s="37" t="s">
        <v>62</v>
      </c>
      <c r="B13" s="39" t="s">
        <v>63</v>
      </c>
      <c r="E13" s="72">
        <f>B_Total</f>
        <v>0</v>
      </c>
      <c r="F13" s="72">
        <f>B_Award</f>
        <v>0</v>
      </c>
      <c r="G13" s="72">
        <f>B_CostShare</f>
        <v>0</v>
      </c>
      <c r="H13" s="40"/>
      <c r="I13" s="40"/>
      <c r="J13" s="40"/>
    </row>
    <row r="14" spans="1:10" ht="9" customHeight="1">
      <c r="A14" s="37"/>
      <c r="E14" s="41"/>
      <c r="F14" s="41"/>
      <c r="G14" s="42"/>
      <c r="H14" s="40"/>
      <c r="I14" s="40"/>
      <c r="J14" s="40"/>
    </row>
    <row r="15" spans="1:10" ht="14.45">
      <c r="A15" s="37"/>
      <c r="B15" s="154" t="s">
        <v>64</v>
      </c>
      <c r="C15" s="154"/>
      <c r="E15" s="115">
        <f>SUM(E12:E13)</f>
        <v>0</v>
      </c>
      <c r="F15" s="115">
        <f>SUM(F12:F13)</f>
        <v>0</v>
      </c>
      <c r="G15" s="116">
        <f>SUM(G12:G13)</f>
        <v>0</v>
      </c>
      <c r="H15" s="40"/>
      <c r="I15" s="40"/>
      <c r="J15" s="40"/>
    </row>
    <row r="16" spans="1:10" ht="9" customHeight="1">
      <c r="A16" s="37"/>
      <c r="E16" s="41"/>
      <c r="F16" s="41"/>
      <c r="G16" s="42"/>
      <c r="H16" s="40"/>
      <c r="I16" s="40"/>
      <c r="J16" s="40"/>
    </row>
    <row r="17" spans="1:10">
      <c r="A17" s="37" t="s">
        <v>65</v>
      </c>
      <c r="B17" s="38" t="s">
        <v>66</v>
      </c>
      <c r="E17" s="71">
        <f>CR_Total</f>
        <v>0</v>
      </c>
      <c r="F17" s="71">
        <f>CR_Award</f>
        <v>0</v>
      </c>
      <c r="G17" s="71">
        <f>CR_CostShare</f>
        <v>0</v>
      </c>
      <c r="H17" s="40"/>
      <c r="I17" s="40"/>
      <c r="J17" s="40"/>
    </row>
    <row r="18" spans="1:10">
      <c r="A18" s="37"/>
      <c r="B18" s="43" t="s">
        <v>67</v>
      </c>
      <c r="E18" s="71">
        <f>CE_Total</f>
        <v>0</v>
      </c>
      <c r="F18" s="71">
        <f>CE_Award</f>
        <v>0</v>
      </c>
      <c r="G18" s="71">
        <f>CE_CostShare</f>
        <v>0</v>
      </c>
      <c r="H18" s="40"/>
      <c r="I18" s="40"/>
      <c r="J18" s="40"/>
    </row>
    <row r="19" spans="1:10" ht="9" customHeight="1">
      <c r="A19" s="37"/>
      <c r="B19" s="43"/>
      <c r="E19" s="41"/>
      <c r="F19" s="41"/>
      <c r="G19" s="42"/>
      <c r="H19" s="40"/>
      <c r="I19" s="40"/>
      <c r="J19" s="40"/>
    </row>
    <row r="20" spans="1:10">
      <c r="A20" s="37" t="s">
        <v>68</v>
      </c>
      <c r="B20" s="43" t="s">
        <v>69</v>
      </c>
      <c r="E20" s="71">
        <f>D_Total</f>
        <v>0</v>
      </c>
      <c r="F20" s="71">
        <f>D_Award</f>
        <v>0</v>
      </c>
      <c r="G20" s="71">
        <f>D_CostShare</f>
        <v>0</v>
      </c>
      <c r="H20" s="40"/>
      <c r="I20" s="40"/>
      <c r="J20" s="40"/>
    </row>
    <row r="21" spans="1:10" ht="9" customHeight="1">
      <c r="A21" s="37"/>
      <c r="B21" s="43"/>
      <c r="E21" s="41"/>
      <c r="F21" s="41"/>
      <c r="G21" s="42"/>
      <c r="H21" s="40"/>
      <c r="I21" s="40"/>
      <c r="J21" s="40"/>
    </row>
    <row r="22" spans="1:10">
      <c r="A22" s="37" t="s">
        <v>70</v>
      </c>
      <c r="B22" s="43" t="s">
        <v>71</v>
      </c>
      <c r="E22" s="71">
        <f>E_Total</f>
        <v>0</v>
      </c>
      <c r="F22" s="71">
        <f>E_Award</f>
        <v>0</v>
      </c>
      <c r="G22" s="71">
        <f>E_CostShare</f>
        <v>0</v>
      </c>
      <c r="H22" s="40"/>
      <c r="I22" s="40"/>
      <c r="J22" s="40"/>
    </row>
    <row r="23" spans="1:10" ht="9" customHeight="1">
      <c r="A23" s="37"/>
      <c r="B23" s="43"/>
      <c r="E23" s="41"/>
      <c r="F23" s="41"/>
      <c r="G23" s="42"/>
      <c r="H23" s="40"/>
      <c r="I23" s="40"/>
      <c r="J23" s="40"/>
    </row>
    <row r="24" spans="1:10">
      <c r="A24" s="37" t="s">
        <v>72</v>
      </c>
      <c r="B24" s="43" t="s">
        <v>73</v>
      </c>
      <c r="E24" s="71">
        <f>F_Total</f>
        <v>0</v>
      </c>
      <c r="F24" s="71">
        <f>F_Award</f>
        <v>0</v>
      </c>
      <c r="G24" s="71">
        <f>F_CostShare</f>
        <v>0</v>
      </c>
      <c r="H24" s="40"/>
      <c r="I24" s="40"/>
      <c r="J24" s="40"/>
    </row>
    <row r="25" spans="1:10" ht="9" customHeight="1">
      <c r="A25" s="37"/>
      <c r="B25" s="43"/>
      <c r="E25" s="41"/>
      <c r="F25" s="41"/>
      <c r="G25" s="42"/>
      <c r="H25" s="40"/>
      <c r="I25" s="40"/>
      <c r="J25" s="40"/>
    </row>
    <row r="26" spans="1:10">
      <c r="A26" s="37" t="s">
        <v>74</v>
      </c>
      <c r="B26" s="39" t="s">
        <v>75</v>
      </c>
      <c r="E26" s="71">
        <f>G_Total</f>
        <v>0</v>
      </c>
      <c r="F26" s="71">
        <f>G_Award</f>
        <v>0</v>
      </c>
      <c r="G26" s="71">
        <f>G_CostShare</f>
        <v>0</v>
      </c>
      <c r="H26" s="40"/>
      <c r="I26" s="40"/>
      <c r="J26" s="40"/>
    </row>
    <row r="27" spans="1:10" ht="8.25" customHeight="1">
      <c r="A27" s="37"/>
      <c r="E27" s="41"/>
      <c r="F27" s="41"/>
      <c r="G27" s="42"/>
      <c r="H27" s="40"/>
      <c r="I27" s="40"/>
      <c r="J27" s="40"/>
    </row>
    <row r="28" spans="1:10" ht="14.45">
      <c r="A28" s="37"/>
      <c r="B28" s="154" t="s">
        <v>76</v>
      </c>
      <c r="C28" s="154"/>
      <c r="E28" s="115">
        <f>SUM(E15:E26)</f>
        <v>0</v>
      </c>
      <c r="F28" s="115">
        <f>SUM(F15:F26)</f>
        <v>0</v>
      </c>
      <c r="G28" s="116">
        <f>SUM(G15:G26)</f>
        <v>0</v>
      </c>
    </row>
    <row r="29" spans="1:10" ht="9" customHeight="1">
      <c r="A29" s="37"/>
      <c r="E29" s="44"/>
      <c r="F29" s="44"/>
      <c r="G29" s="45"/>
    </row>
    <row r="30" spans="1:10">
      <c r="A30" s="37" t="s">
        <v>77</v>
      </c>
      <c r="B30" s="46" t="s">
        <v>78</v>
      </c>
      <c r="E30" s="69">
        <f>H_Total</f>
        <v>0</v>
      </c>
      <c r="F30" s="69">
        <f>H_Award</f>
        <v>0</v>
      </c>
      <c r="G30" s="69">
        <f>H_CostShare</f>
        <v>0</v>
      </c>
    </row>
    <row r="31" spans="1:10">
      <c r="A31" s="37" t="s">
        <v>79</v>
      </c>
      <c r="B31" s="46" t="s">
        <v>80</v>
      </c>
      <c r="E31" s="69">
        <f>I_Total</f>
        <v>0</v>
      </c>
      <c r="F31" s="69">
        <f>I_Award</f>
        <v>0</v>
      </c>
      <c r="G31" s="69">
        <f>I_CostShare</f>
        <v>0</v>
      </c>
    </row>
    <row r="32" spans="1:10">
      <c r="A32" s="37" t="s">
        <v>81</v>
      </c>
      <c r="B32" s="46" t="s">
        <v>82</v>
      </c>
      <c r="E32" s="69">
        <f>J_Total</f>
        <v>0</v>
      </c>
      <c r="F32" s="69">
        <f>J_Award</f>
        <v>0</v>
      </c>
      <c r="G32" s="69">
        <f>J_CostShare</f>
        <v>0</v>
      </c>
    </row>
    <row r="33" spans="1:7" ht="11.25" customHeight="1">
      <c r="A33" s="37"/>
      <c r="E33" s="47"/>
      <c r="F33" s="47"/>
      <c r="G33" s="48"/>
    </row>
    <row r="34" spans="1:7" s="25" customFormat="1" ht="12.75" customHeight="1">
      <c r="A34" s="37"/>
      <c r="B34" s="152" t="s">
        <v>83</v>
      </c>
      <c r="C34" s="152"/>
      <c r="E34" s="117">
        <f>SUM(E28:E32)</f>
        <v>0</v>
      </c>
      <c r="F34" s="118">
        <f>SUM(F28:F32)</f>
        <v>0</v>
      </c>
      <c r="G34" s="117">
        <f>SUM(G28:G32)</f>
        <v>0</v>
      </c>
    </row>
    <row r="35" spans="1:7">
      <c r="A35" s="37"/>
      <c r="B35" s="49"/>
      <c r="C35" s="49"/>
      <c r="D35" s="49"/>
      <c r="E35" s="58"/>
      <c r="F35" s="58"/>
      <c r="G35" s="50"/>
    </row>
    <row r="36" spans="1:7">
      <c r="A36" s="37"/>
      <c r="B36" s="51" t="s">
        <v>84</v>
      </c>
      <c r="C36" s="52"/>
      <c r="E36" s="70">
        <f>InKindSource</f>
        <v>0</v>
      </c>
      <c r="F36" s="53" t="s">
        <v>52</v>
      </c>
      <c r="G36" s="53" t="s">
        <v>52</v>
      </c>
    </row>
    <row r="37" spans="1:7">
      <c r="A37" s="37"/>
      <c r="G37" s="54"/>
    </row>
    <row r="38" spans="1:7" ht="18.75" customHeight="1">
      <c r="A38" s="62"/>
      <c r="B38" s="153" t="s">
        <v>57</v>
      </c>
      <c r="C38" s="153"/>
      <c r="D38" s="55"/>
      <c r="E38" s="68">
        <f>SUM(E34,E36)</f>
        <v>0</v>
      </c>
      <c r="F38" s="56"/>
      <c r="G38" s="57"/>
    </row>
  </sheetData>
  <sheetProtection algorithmName="SHA-512" hashValue="8Fj8DYDRYEjmCow36cnE2grpxF9t8WwrgpE9cSLnjmbJl6Lwl7jbGi0cJTD8Jb8mGnlzcyIGauBqbLf+bKqIng==" saltValue="t/uabGXRHASsFrzsD6kpkw==" spinCount="100000" sheet="1" formatCells="0" formatColumns="0" formatRows="0" insertColumns="0" insertRows="0" insertHyperlinks="0" deleteColumns="0" deleteRows="0" sort="0" autoFilter="0" pivotTables="0"/>
  <dataConsolidate/>
  <mergeCells count="12">
    <mergeCell ref="C2:G2"/>
    <mergeCell ref="C4:G4"/>
    <mergeCell ref="C1:G1"/>
    <mergeCell ref="B34:C34"/>
    <mergeCell ref="B38:C38"/>
    <mergeCell ref="C3:G3"/>
    <mergeCell ref="B10:G10"/>
    <mergeCell ref="B28:C28"/>
    <mergeCell ref="B15:C15"/>
    <mergeCell ref="C5:G5"/>
    <mergeCell ref="B8:G8"/>
    <mergeCell ref="B7:G7"/>
  </mergeCells>
  <phoneticPr fontId="2" type="noConversion"/>
  <conditionalFormatting sqref="F34">
    <cfRule type="cellIs" dxfId="1" priority="4" stopIfTrue="1" operator="notBetween">
      <formula>AwardSource-1</formula>
      <formula>AwardSource+1</formula>
    </cfRule>
  </conditionalFormatting>
  <conditionalFormatting sqref="G34">
    <cfRule type="cellIs" dxfId="0" priority="2" stopIfTrue="1" operator="notBetween">
      <formula>CostShareSource-1</formula>
      <formula>CostShareSource+1</formula>
    </cfRule>
  </conditionalFormatting>
  <dataValidations disablePrompts="1" count="1">
    <dataValidation errorStyle="warning" allowBlank="1" showInputMessage="1" showErrorMessage="1" errorTitle="Error:" error="This amount should equal the amount in cell on the Fund Sources page, i.e., the Total Funds Requested amount." sqref="F34" xr:uid="{00000000-0002-0000-0200-000000000000}"/>
  </dataValidations>
  <printOptions horizontalCentered="1"/>
  <pageMargins left="0.7" right="0.7" top="0.75" bottom="0.75" header="0.3" footer="0.3"/>
  <pageSetup scale="98" orientation="landscape" r:id="rId1"/>
  <headerFooter>
    <oddHeader>&amp;C&amp;"Arial,Bold"&amp;12The Water Research Foundation
Research Project Budget</oddHeader>
    <oddFooter>&amp;LForm ver. September 2019&amp;R&amp;A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L36"/>
  <sheetViews>
    <sheetView zoomScaleNormal="100" zoomScaleSheetLayoutView="75" zoomScalePageLayoutView="80" workbookViewId="0">
      <selection sqref="A1:K1"/>
    </sheetView>
  </sheetViews>
  <sheetFormatPr defaultColWidth="9.28515625" defaultRowHeight="13.15"/>
  <cols>
    <col min="1" max="1" width="21.7109375" style="16" customWidth="1"/>
    <col min="2" max="2" width="18.7109375" style="16" customWidth="1"/>
    <col min="3" max="3" width="10.28515625" style="16" bestFit="1" customWidth="1"/>
    <col min="4" max="4" width="7.7109375" style="16" customWidth="1"/>
    <col min="5" max="5" width="8.5703125" style="16" customWidth="1"/>
    <col min="6" max="6" width="11.7109375" style="16" customWidth="1"/>
    <col min="7" max="7" width="10" style="16" customWidth="1"/>
    <col min="8" max="11" width="11.7109375" style="16" customWidth="1"/>
    <col min="12" max="16384" width="9.28515625" style="16"/>
  </cols>
  <sheetData>
    <row r="1" spans="1:12">
      <c r="A1" s="131" t="s">
        <v>35</v>
      </c>
      <c r="B1" s="131"/>
      <c r="C1" s="131"/>
      <c r="D1" s="131"/>
      <c r="E1" s="131"/>
      <c r="F1" s="131"/>
      <c r="G1" s="131"/>
      <c r="H1" s="131"/>
      <c r="I1" s="131"/>
      <c r="J1" s="131"/>
      <c r="K1" s="131"/>
    </row>
    <row r="2" spans="1:12">
      <c r="A2" s="166" t="str">
        <f>'Contribution Sources'!$B2</f>
        <v>Sub-recipient (organization name):</v>
      </c>
      <c r="B2" s="166"/>
      <c r="C2" s="155" t="str">
        <f>IF(ISBLANK(Subrecipient),"Sub-Recipient",Subrecipient)</f>
        <v>Sub-Recipient</v>
      </c>
      <c r="D2" s="155"/>
      <c r="E2" s="155"/>
      <c r="F2" s="155"/>
      <c r="G2" s="155"/>
      <c r="H2" s="155"/>
      <c r="I2" s="155"/>
      <c r="J2" s="155"/>
      <c r="K2" s="155"/>
      <c r="L2" s="29"/>
    </row>
    <row r="3" spans="1:12">
      <c r="A3" s="166" t="str">
        <f>'Contribution Sources'!$B3</f>
        <v>PI Name:</v>
      </c>
      <c r="B3" s="166"/>
      <c r="C3" s="155" t="str">
        <f>IF(ISBLANK(PIName),"PI Name",PIName)</f>
        <v>PI Name</v>
      </c>
      <c r="D3" s="155"/>
      <c r="E3" s="155"/>
      <c r="F3" s="155"/>
      <c r="G3" s="155"/>
      <c r="H3" s="155"/>
      <c r="I3" s="155"/>
      <c r="J3" s="155"/>
      <c r="K3" s="155"/>
      <c r="L3" s="29"/>
    </row>
    <row r="4" spans="1:12">
      <c r="A4" s="166" t="str">
        <f>'Contribution Sources'!$B4</f>
        <v>Project Title:</v>
      </c>
      <c r="B4" s="166"/>
      <c r="C4" s="155" t="str">
        <f>IF(ISBLANK(ProjTitle),"Project Title",ProjTitle)</f>
        <v>Project Title</v>
      </c>
      <c r="D4" s="155"/>
      <c r="E4" s="155"/>
      <c r="F4" s="155"/>
      <c r="G4" s="155"/>
      <c r="H4" s="155"/>
      <c r="I4" s="155"/>
      <c r="J4" s="155"/>
      <c r="K4" s="155"/>
      <c r="L4" s="29"/>
    </row>
    <row r="5" spans="1:12">
      <c r="A5" s="166" t="str">
        <f>'Contribution Sources'!$B5</f>
        <v>Preparation/Revision Date:</v>
      </c>
      <c r="B5" s="166"/>
      <c r="C5" s="167" t="str">
        <f>IF(ISBLANK(Date),"Preparation/Revision Date",Date)</f>
        <v>Preparation/Revision Date</v>
      </c>
      <c r="D5" s="167"/>
      <c r="E5" s="167"/>
      <c r="F5" s="167"/>
      <c r="G5" s="167"/>
      <c r="H5" s="167"/>
      <c r="I5" s="167"/>
      <c r="J5" s="167"/>
      <c r="K5" s="167"/>
      <c r="L5" s="29"/>
    </row>
    <row r="6" spans="1:12">
      <c r="A6" s="166" t="str">
        <f>'Contribution Sources'!$B6</f>
        <v>RFP/Project #:</v>
      </c>
      <c r="B6" s="166"/>
      <c r="C6" s="155" t="str">
        <f>IF(ISBLANK(RFPNo),"RFP #",RFPNo)</f>
        <v>RFP #</v>
      </c>
      <c r="D6" s="155"/>
      <c r="E6" s="155"/>
      <c r="F6" s="155"/>
      <c r="G6" s="155"/>
      <c r="H6" s="155"/>
      <c r="I6" s="155"/>
      <c r="J6" s="155"/>
      <c r="K6" s="155"/>
      <c r="L6" s="29"/>
    </row>
    <row r="8" spans="1:12" ht="18.75" customHeight="1">
      <c r="A8" s="163" t="s">
        <v>85</v>
      </c>
      <c r="B8" s="164"/>
      <c r="C8" s="164"/>
      <c r="D8" s="164"/>
      <c r="E8" s="164"/>
      <c r="F8" s="164"/>
      <c r="G8" s="164"/>
      <c r="H8" s="164"/>
      <c r="I8" s="164"/>
      <c r="J8" s="164"/>
      <c r="K8" s="165"/>
    </row>
    <row r="9" spans="1:12" ht="40.5" customHeight="1">
      <c r="A9" s="10" t="s">
        <v>86</v>
      </c>
      <c r="B9" s="11" t="s">
        <v>87</v>
      </c>
      <c r="C9" s="12" t="s">
        <v>88</v>
      </c>
      <c r="D9" s="12" t="s">
        <v>89</v>
      </c>
      <c r="E9" s="13" t="s">
        <v>90</v>
      </c>
      <c r="F9" s="14" t="s">
        <v>91</v>
      </c>
      <c r="G9" s="13" t="s">
        <v>92</v>
      </c>
      <c r="H9" s="14" t="s">
        <v>93</v>
      </c>
      <c r="I9" s="14" t="s">
        <v>59</v>
      </c>
      <c r="J9" s="14" t="s">
        <v>43</v>
      </c>
      <c r="K9" s="15" t="s">
        <v>44</v>
      </c>
    </row>
    <row r="10" spans="1:12">
      <c r="A10" s="73"/>
      <c r="B10" s="109"/>
      <c r="C10" s="74"/>
      <c r="D10" s="75"/>
      <c r="E10" s="76"/>
      <c r="F10" s="83">
        <f>C10*D10</f>
        <v>0</v>
      </c>
      <c r="G10" s="77"/>
      <c r="H10" s="83">
        <f>G10*F10</f>
        <v>0</v>
      </c>
      <c r="I10" s="83">
        <f>F10+H10</f>
        <v>0</v>
      </c>
      <c r="J10" s="85"/>
      <c r="K10" s="86">
        <f t="shared" ref="K10:K15" si="0">I10-J10</f>
        <v>0</v>
      </c>
    </row>
    <row r="11" spans="1:12">
      <c r="A11" s="73"/>
      <c r="B11" s="109"/>
      <c r="C11" s="74"/>
      <c r="D11" s="75"/>
      <c r="E11" s="76"/>
      <c r="F11" s="83">
        <f>C11*D11</f>
        <v>0</v>
      </c>
      <c r="G11" s="77"/>
      <c r="H11" s="83">
        <f>G11*F11</f>
        <v>0</v>
      </c>
      <c r="I11" s="83">
        <f>F11+H11</f>
        <v>0</v>
      </c>
      <c r="J11" s="85"/>
      <c r="K11" s="86">
        <f t="shared" si="0"/>
        <v>0</v>
      </c>
    </row>
    <row r="12" spans="1:12">
      <c r="A12" s="73"/>
      <c r="B12" s="109"/>
      <c r="C12" s="74"/>
      <c r="D12" s="75"/>
      <c r="E12" s="76"/>
      <c r="F12" s="83">
        <f>C12*D12</f>
        <v>0</v>
      </c>
      <c r="G12" s="77"/>
      <c r="H12" s="83">
        <f>G12*F12</f>
        <v>0</v>
      </c>
      <c r="I12" s="83">
        <f>F12+H12</f>
        <v>0</v>
      </c>
      <c r="J12" s="85"/>
      <c r="K12" s="86">
        <f t="shared" si="0"/>
        <v>0</v>
      </c>
    </row>
    <row r="13" spans="1:12">
      <c r="A13" s="78"/>
      <c r="B13" s="109"/>
      <c r="C13" s="74"/>
      <c r="D13" s="75"/>
      <c r="E13" s="76"/>
      <c r="F13" s="83">
        <f>C13*D13</f>
        <v>0</v>
      </c>
      <c r="G13" s="77"/>
      <c r="H13" s="83">
        <f>G13*F13</f>
        <v>0</v>
      </c>
      <c r="I13" s="83">
        <f>F13+H13</f>
        <v>0</v>
      </c>
      <c r="J13" s="85"/>
      <c r="K13" s="86">
        <f t="shared" si="0"/>
        <v>0</v>
      </c>
    </row>
    <row r="14" spans="1:12">
      <c r="A14" s="78"/>
      <c r="B14" s="78"/>
      <c r="C14" s="28"/>
      <c r="D14" s="79"/>
      <c r="E14" s="76"/>
      <c r="F14" s="83">
        <f>C14*D14</f>
        <v>0</v>
      </c>
      <c r="G14" s="77"/>
      <c r="H14" s="83">
        <f>G14*F14</f>
        <v>0</v>
      </c>
      <c r="I14" s="83">
        <f>F14+H14</f>
        <v>0</v>
      </c>
      <c r="J14" s="87"/>
      <c r="K14" s="86">
        <f t="shared" si="0"/>
        <v>0</v>
      </c>
    </row>
    <row r="15" spans="1:12">
      <c r="B15" s="80"/>
      <c r="C15" s="160" t="s">
        <v>94</v>
      </c>
      <c r="D15" s="161"/>
      <c r="E15" s="162"/>
      <c r="F15" s="84">
        <f>SUM(F10:F14)</f>
        <v>0</v>
      </c>
      <c r="G15" s="81"/>
      <c r="H15" s="84">
        <f>SUM(H10:H14)</f>
        <v>0</v>
      </c>
      <c r="I15" s="84">
        <f>ROUND(SUM(I10:I14),0)</f>
        <v>0</v>
      </c>
      <c r="J15" s="84">
        <f>ROUND(SUM(J10:J14),0)</f>
        <v>0</v>
      </c>
      <c r="K15" s="84">
        <f t="shared" si="0"/>
        <v>0</v>
      </c>
    </row>
    <row r="16" spans="1:12">
      <c r="C16" s="61"/>
      <c r="D16" s="61"/>
      <c r="E16" s="61"/>
      <c r="F16" s="82"/>
      <c r="H16" s="82"/>
      <c r="I16" s="82"/>
      <c r="J16" s="82"/>
      <c r="K16" s="82"/>
    </row>
    <row r="18" spans="1:11" ht="20.25" customHeight="1">
      <c r="A18" s="163" t="s">
        <v>95</v>
      </c>
      <c r="B18" s="164"/>
      <c r="C18" s="164"/>
      <c r="D18" s="164"/>
      <c r="E18" s="164"/>
      <c r="F18" s="164"/>
      <c r="G18" s="164"/>
      <c r="H18" s="164"/>
      <c r="I18" s="164"/>
      <c r="J18" s="164"/>
      <c r="K18" s="165"/>
    </row>
    <row r="19" spans="1:11" ht="39" customHeight="1">
      <c r="A19" s="10" t="s">
        <v>96</v>
      </c>
      <c r="B19" s="17" t="s">
        <v>87</v>
      </c>
      <c r="C19" s="18" t="s">
        <v>88</v>
      </c>
      <c r="D19" s="12" t="s">
        <v>89</v>
      </c>
      <c r="E19" s="19" t="s">
        <v>90</v>
      </c>
      <c r="F19" s="14" t="s">
        <v>91</v>
      </c>
      <c r="G19" s="19" t="s">
        <v>92</v>
      </c>
      <c r="H19" s="14" t="s">
        <v>93</v>
      </c>
      <c r="I19" s="20" t="s">
        <v>59</v>
      </c>
      <c r="J19" s="20" t="s">
        <v>43</v>
      </c>
      <c r="K19" s="15" t="s">
        <v>44</v>
      </c>
    </row>
    <row r="20" spans="1:11">
      <c r="A20" s="73"/>
      <c r="B20" s="110"/>
      <c r="C20" s="74"/>
      <c r="D20" s="75"/>
      <c r="E20" s="76"/>
      <c r="F20" s="83">
        <f>C20*D20</f>
        <v>0</v>
      </c>
      <c r="G20" s="77"/>
      <c r="H20" s="83">
        <f>G20*F20</f>
        <v>0</v>
      </c>
      <c r="I20" s="83">
        <f>F20+H20</f>
        <v>0</v>
      </c>
      <c r="J20" s="85"/>
      <c r="K20" s="86">
        <f>I20-J20</f>
        <v>0</v>
      </c>
    </row>
    <row r="21" spans="1:11">
      <c r="A21" s="73"/>
      <c r="B21" s="110"/>
      <c r="C21" s="74"/>
      <c r="D21" s="75"/>
      <c r="E21" s="76"/>
      <c r="F21" s="83">
        <f t="shared" ref="F21:F33" si="1">C21*D21</f>
        <v>0</v>
      </c>
      <c r="G21" s="77"/>
      <c r="H21" s="83">
        <f t="shared" ref="H21:H33" si="2">G21*F21</f>
        <v>0</v>
      </c>
      <c r="I21" s="83">
        <f t="shared" ref="I21:I33" si="3">F21+H21</f>
        <v>0</v>
      </c>
      <c r="J21" s="85"/>
      <c r="K21" s="86">
        <f t="shared" ref="K21:K33" si="4">I21-J21</f>
        <v>0</v>
      </c>
    </row>
    <row r="22" spans="1:11">
      <c r="A22" s="73"/>
      <c r="B22" s="110"/>
      <c r="C22" s="74"/>
      <c r="D22" s="75"/>
      <c r="E22" s="76"/>
      <c r="F22" s="83">
        <f t="shared" si="1"/>
        <v>0</v>
      </c>
      <c r="G22" s="77"/>
      <c r="H22" s="83">
        <f t="shared" si="2"/>
        <v>0</v>
      </c>
      <c r="I22" s="83">
        <f t="shared" si="3"/>
        <v>0</v>
      </c>
      <c r="J22" s="85"/>
      <c r="K22" s="86">
        <f t="shared" si="4"/>
        <v>0</v>
      </c>
    </row>
    <row r="23" spans="1:11">
      <c r="A23" s="73"/>
      <c r="B23" s="110"/>
      <c r="C23" s="74"/>
      <c r="D23" s="75"/>
      <c r="E23" s="76"/>
      <c r="F23" s="83">
        <f t="shared" si="1"/>
        <v>0</v>
      </c>
      <c r="G23" s="77"/>
      <c r="H23" s="83">
        <f t="shared" si="2"/>
        <v>0</v>
      </c>
      <c r="I23" s="83">
        <f t="shared" si="3"/>
        <v>0</v>
      </c>
      <c r="J23" s="85"/>
      <c r="K23" s="86">
        <f t="shared" si="4"/>
        <v>0</v>
      </c>
    </row>
    <row r="24" spans="1:11">
      <c r="A24" s="73"/>
      <c r="B24" s="110"/>
      <c r="C24" s="74"/>
      <c r="D24" s="75"/>
      <c r="E24" s="76"/>
      <c r="F24" s="83">
        <f t="shared" si="1"/>
        <v>0</v>
      </c>
      <c r="G24" s="77"/>
      <c r="H24" s="83">
        <f t="shared" si="2"/>
        <v>0</v>
      </c>
      <c r="I24" s="83">
        <f t="shared" si="3"/>
        <v>0</v>
      </c>
      <c r="J24" s="85"/>
      <c r="K24" s="86">
        <f t="shared" si="4"/>
        <v>0</v>
      </c>
    </row>
    <row r="25" spans="1:11">
      <c r="A25" s="73"/>
      <c r="B25" s="110"/>
      <c r="C25" s="74"/>
      <c r="D25" s="75"/>
      <c r="E25" s="76"/>
      <c r="F25" s="83">
        <f t="shared" si="1"/>
        <v>0</v>
      </c>
      <c r="G25" s="77"/>
      <c r="H25" s="83">
        <f t="shared" si="2"/>
        <v>0</v>
      </c>
      <c r="I25" s="83">
        <f t="shared" si="3"/>
        <v>0</v>
      </c>
      <c r="J25" s="85"/>
      <c r="K25" s="86">
        <f t="shared" si="4"/>
        <v>0</v>
      </c>
    </row>
    <row r="26" spans="1:11">
      <c r="A26" s="73"/>
      <c r="B26" s="110"/>
      <c r="C26" s="74"/>
      <c r="D26" s="75"/>
      <c r="E26" s="76"/>
      <c r="F26" s="83">
        <f t="shared" si="1"/>
        <v>0</v>
      </c>
      <c r="G26" s="77"/>
      <c r="H26" s="83">
        <f t="shared" si="2"/>
        <v>0</v>
      </c>
      <c r="I26" s="83">
        <f t="shared" si="3"/>
        <v>0</v>
      </c>
      <c r="J26" s="85"/>
      <c r="K26" s="86">
        <f t="shared" si="4"/>
        <v>0</v>
      </c>
    </row>
    <row r="27" spans="1:11">
      <c r="A27" s="73"/>
      <c r="B27" s="110"/>
      <c r="C27" s="74"/>
      <c r="D27" s="75"/>
      <c r="E27" s="76"/>
      <c r="F27" s="83">
        <f t="shared" si="1"/>
        <v>0</v>
      </c>
      <c r="G27" s="77"/>
      <c r="H27" s="83">
        <f t="shared" si="2"/>
        <v>0</v>
      </c>
      <c r="I27" s="83">
        <f t="shared" si="3"/>
        <v>0</v>
      </c>
      <c r="J27" s="85"/>
      <c r="K27" s="86">
        <f t="shared" si="4"/>
        <v>0</v>
      </c>
    </row>
    <row r="28" spans="1:11">
      <c r="A28" s="73"/>
      <c r="B28" s="110"/>
      <c r="C28" s="74"/>
      <c r="D28" s="75"/>
      <c r="E28" s="76"/>
      <c r="F28" s="83">
        <f t="shared" si="1"/>
        <v>0</v>
      </c>
      <c r="G28" s="77"/>
      <c r="H28" s="83">
        <f t="shared" si="2"/>
        <v>0</v>
      </c>
      <c r="I28" s="83">
        <f t="shared" si="3"/>
        <v>0</v>
      </c>
      <c r="J28" s="85"/>
      <c r="K28" s="86">
        <f t="shared" si="4"/>
        <v>0</v>
      </c>
    </row>
    <row r="29" spans="1:11">
      <c r="A29" s="73"/>
      <c r="B29" s="110"/>
      <c r="C29" s="74"/>
      <c r="D29" s="75"/>
      <c r="E29" s="76"/>
      <c r="F29" s="83">
        <f t="shared" si="1"/>
        <v>0</v>
      </c>
      <c r="G29" s="77"/>
      <c r="H29" s="83">
        <f t="shared" si="2"/>
        <v>0</v>
      </c>
      <c r="I29" s="83">
        <f t="shared" si="3"/>
        <v>0</v>
      </c>
      <c r="J29" s="85"/>
      <c r="K29" s="86">
        <f t="shared" si="4"/>
        <v>0</v>
      </c>
    </row>
    <row r="30" spans="1:11">
      <c r="A30" s="73"/>
      <c r="B30" s="110"/>
      <c r="C30" s="74"/>
      <c r="D30" s="75"/>
      <c r="E30" s="76"/>
      <c r="F30" s="83">
        <f t="shared" si="1"/>
        <v>0</v>
      </c>
      <c r="G30" s="77"/>
      <c r="H30" s="83">
        <f t="shared" si="2"/>
        <v>0</v>
      </c>
      <c r="I30" s="83">
        <f t="shared" si="3"/>
        <v>0</v>
      </c>
      <c r="J30" s="85"/>
      <c r="K30" s="86">
        <f t="shared" si="4"/>
        <v>0</v>
      </c>
    </row>
    <row r="31" spans="1:11">
      <c r="A31" s="73"/>
      <c r="B31" s="110"/>
      <c r="C31" s="74"/>
      <c r="D31" s="75"/>
      <c r="E31" s="76"/>
      <c r="F31" s="83">
        <f t="shared" si="1"/>
        <v>0</v>
      </c>
      <c r="G31" s="77"/>
      <c r="H31" s="83">
        <f t="shared" si="2"/>
        <v>0</v>
      </c>
      <c r="I31" s="83">
        <f t="shared" si="3"/>
        <v>0</v>
      </c>
      <c r="J31" s="85"/>
      <c r="K31" s="86">
        <f t="shared" si="4"/>
        <v>0</v>
      </c>
    </row>
    <row r="32" spans="1:11">
      <c r="A32" s="73"/>
      <c r="B32" s="110"/>
      <c r="C32" s="74"/>
      <c r="D32" s="75"/>
      <c r="E32" s="76"/>
      <c r="F32" s="83">
        <f t="shared" si="1"/>
        <v>0</v>
      </c>
      <c r="G32" s="77"/>
      <c r="H32" s="83">
        <f t="shared" si="2"/>
        <v>0</v>
      </c>
      <c r="I32" s="83">
        <f t="shared" si="3"/>
        <v>0</v>
      </c>
      <c r="J32" s="85"/>
      <c r="K32" s="86">
        <f t="shared" si="4"/>
        <v>0</v>
      </c>
    </row>
    <row r="33" spans="1:11">
      <c r="A33" s="73"/>
      <c r="B33" s="110"/>
      <c r="C33" s="74"/>
      <c r="D33" s="75"/>
      <c r="E33" s="76"/>
      <c r="F33" s="83">
        <f t="shared" si="1"/>
        <v>0</v>
      </c>
      <c r="G33" s="77"/>
      <c r="H33" s="83">
        <f t="shared" si="2"/>
        <v>0</v>
      </c>
      <c r="I33" s="83">
        <f t="shared" si="3"/>
        <v>0</v>
      </c>
      <c r="J33" s="85"/>
      <c r="K33" s="86">
        <f t="shared" si="4"/>
        <v>0</v>
      </c>
    </row>
    <row r="34" spans="1:11">
      <c r="B34" s="80"/>
      <c r="C34" s="160" t="s">
        <v>97</v>
      </c>
      <c r="D34" s="161"/>
      <c r="E34" s="162"/>
      <c r="F34" s="84">
        <f>SUM(F20:F33)</f>
        <v>0</v>
      </c>
      <c r="G34" s="81"/>
      <c r="H34" s="84">
        <f>SUM(H20:H33)</f>
        <v>0</v>
      </c>
      <c r="I34" s="84">
        <f>ROUND(SUM(I20:I33),0)</f>
        <v>0</v>
      </c>
      <c r="J34" s="84">
        <f>ROUND(SUM(J20:J33),0)</f>
        <v>0</v>
      </c>
      <c r="K34" s="84">
        <f>I34-J34</f>
        <v>0</v>
      </c>
    </row>
    <row r="35" spans="1:11">
      <c r="A35" s="121"/>
    </row>
    <row r="36" spans="1:11" ht="33" customHeight="1">
      <c r="A36" s="158" t="s">
        <v>98</v>
      </c>
      <c r="B36" s="159"/>
      <c r="C36" s="159"/>
      <c r="D36" s="159"/>
      <c r="E36" s="159"/>
      <c r="F36" s="159"/>
      <c r="G36" s="159"/>
      <c r="H36" s="159"/>
      <c r="I36" s="159"/>
      <c r="J36" s="159"/>
      <c r="K36" s="159"/>
    </row>
  </sheetData>
  <sheetProtection algorithmName="SHA-512" hashValue="e0VYi85AjEgc7Yi67MPKHB5+84yel9Lp1UPUfzVVtTHgRE1cCHTHgeT+VjTmkL3h5Ng3LKL5iOVfMVzBmyrH2Q==" saltValue="tGE09zyI1AAgxLbnjErWMg==" spinCount="100000" sheet="1" formatCells="0" formatColumns="0" formatRows="0" insertColumns="0" insertRows="0" insertHyperlinks="0" deleteColumns="0" deleteRows="0" sort="0" autoFilter="0" pivotTables="0"/>
  <mergeCells count="16">
    <mergeCell ref="A36:K36"/>
    <mergeCell ref="C34:E34"/>
    <mergeCell ref="A18:K18"/>
    <mergeCell ref="A1:K1"/>
    <mergeCell ref="A8:K8"/>
    <mergeCell ref="C15:E15"/>
    <mergeCell ref="A2:B2"/>
    <mergeCell ref="A3:B3"/>
    <mergeCell ref="A4:B4"/>
    <mergeCell ref="A5:B5"/>
    <mergeCell ref="A6:B6"/>
    <mergeCell ref="C2:K2"/>
    <mergeCell ref="C3:K3"/>
    <mergeCell ref="C4:K4"/>
    <mergeCell ref="C5:K5"/>
    <mergeCell ref="C6:K6"/>
  </mergeCells>
  <phoneticPr fontId="2" type="noConversion"/>
  <printOptions horizontalCentered="1"/>
  <pageMargins left="0.7" right="0.7" top="0.75" bottom="0.75" header="0.3" footer="0.3"/>
  <pageSetup scale="92" orientation="landscape" r:id="rId1"/>
  <headerFooter>
    <oddHeader>&amp;C&amp;"Arial,Bold"&amp;12The Water Research Foundation
Research Project Budget</oddHeader>
    <oddFooter>&amp;LForm ver. September 2019&amp;R&amp;A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L26"/>
  <sheetViews>
    <sheetView zoomScaleNormal="100" zoomScaleSheetLayoutView="100" zoomScalePageLayoutView="75" workbookViewId="0">
      <selection activeCell="A12" sqref="A12:H12"/>
    </sheetView>
  </sheetViews>
  <sheetFormatPr defaultColWidth="9.28515625" defaultRowHeight="13.15"/>
  <cols>
    <col min="1" max="1" width="25.7109375" style="16" customWidth="1"/>
    <col min="2" max="7" width="9.28515625" style="16"/>
    <col min="8" max="8" width="11.42578125" style="16" customWidth="1"/>
    <col min="9" max="9" width="11.28515625" style="16" bestFit="1" customWidth="1"/>
    <col min="10" max="10" width="11.7109375" style="16" customWidth="1"/>
    <col min="11" max="11" width="11.28515625" style="16" customWidth="1"/>
    <col min="12" max="16384" width="9.28515625" style="16"/>
  </cols>
  <sheetData>
    <row r="1" spans="1:12">
      <c r="A1" s="131" t="s">
        <v>35</v>
      </c>
      <c r="B1" s="131"/>
      <c r="C1" s="131"/>
      <c r="D1" s="131"/>
      <c r="E1" s="131"/>
      <c r="F1" s="131"/>
      <c r="G1" s="131"/>
      <c r="H1" s="131"/>
      <c r="I1" s="131"/>
      <c r="J1" s="131"/>
      <c r="K1" s="131"/>
    </row>
    <row r="2" spans="1:12">
      <c r="A2" s="166" t="str">
        <f>'Contribution Sources'!$B2</f>
        <v>Sub-recipient (organization name):</v>
      </c>
      <c r="B2" s="166"/>
      <c r="C2" s="155" t="str">
        <f>IF(ISBLANK(Subrecipient),"Sub-Recipient",Subrecipient)</f>
        <v>Sub-Recipient</v>
      </c>
      <c r="D2" s="155"/>
      <c r="E2" s="155"/>
      <c r="F2" s="155"/>
      <c r="G2" s="155"/>
      <c r="H2" s="155"/>
      <c r="I2" s="155"/>
      <c r="J2" s="155"/>
      <c r="K2" s="155"/>
      <c r="L2" s="29"/>
    </row>
    <row r="3" spans="1:12">
      <c r="A3" s="166" t="str">
        <f>'Contribution Sources'!$B3</f>
        <v>PI Name:</v>
      </c>
      <c r="B3" s="166"/>
      <c r="C3" s="155" t="str">
        <f>IF(ISBLANK(PIName),"PI Name",PIName)</f>
        <v>PI Name</v>
      </c>
      <c r="D3" s="155"/>
      <c r="E3" s="155"/>
      <c r="F3" s="155"/>
      <c r="G3" s="155"/>
      <c r="H3" s="155"/>
      <c r="I3" s="155"/>
      <c r="J3" s="155"/>
      <c r="K3" s="155"/>
      <c r="L3" s="29"/>
    </row>
    <row r="4" spans="1:12">
      <c r="A4" s="166" t="str">
        <f>'Contribution Sources'!$B4</f>
        <v>Project Title:</v>
      </c>
      <c r="B4" s="166"/>
      <c r="C4" s="155" t="str">
        <f>IF(ISBLANK(ProjTitle),"Project Title",ProjTitle)</f>
        <v>Project Title</v>
      </c>
      <c r="D4" s="155"/>
      <c r="E4" s="155"/>
      <c r="F4" s="155"/>
      <c r="G4" s="155"/>
      <c r="H4" s="155"/>
      <c r="I4" s="155"/>
      <c r="J4" s="155"/>
      <c r="K4" s="155"/>
      <c r="L4" s="29"/>
    </row>
    <row r="5" spans="1:12">
      <c r="A5" s="166" t="str">
        <f>'Contribution Sources'!$B5</f>
        <v>Preparation/Revision Date:</v>
      </c>
      <c r="B5" s="166"/>
      <c r="C5" s="167" t="str">
        <f>IF(ISBLANK(Date),"Preparation/Revision Date",Date)</f>
        <v>Preparation/Revision Date</v>
      </c>
      <c r="D5" s="167"/>
      <c r="E5" s="167"/>
      <c r="F5" s="167"/>
      <c r="G5" s="167"/>
      <c r="H5" s="167"/>
      <c r="I5" s="167"/>
      <c r="J5" s="167"/>
      <c r="K5" s="167"/>
      <c r="L5" s="29"/>
    </row>
    <row r="6" spans="1:12">
      <c r="A6" s="166" t="str">
        <f>'Contribution Sources'!$B6</f>
        <v>RFP/Project #:</v>
      </c>
      <c r="B6" s="166"/>
      <c r="C6" s="155" t="str">
        <f>IF(ISBLANK(RFPNo),"RFP #",RFPNo)</f>
        <v>RFP #</v>
      </c>
      <c r="D6" s="155"/>
      <c r="E6" s="155"/>
      <c r="F6" s="155"/>
      <c r="G6" s="155"/>
      <c r="H6" s="155"/>
      <c r="I6" s="155"/>
      <c r="J6" s="155"/>
      <c r="K6" s="155"/>
      <c r="L6" s="29"/>
    </row>
    <row r="8" spans="1:12" ht="50.25" customHeight="1">
      <c r="A8" s="163" t="s">
        <v>99</v>
      </c>
      <c r="B8" s="164"/>
      <c r="C8" s="164"/>
      <c r="D8" s="164"/>
      <c r="E8" s="164"/>
      <c r="F8" s="164"/>
      <c r="G8" s="164"/>
      <c r="H8" s="164"/>
      <c r="I8" s="164"/>
      <c r="J8" s="164"/>
      <c r="K8" s="165"/>
    </row>
    <row r="9" spans="1:12" ht="12.75" customHeight="1">
      <c r="A9" s="6"/>
      <c r="B9" s="6"/>
      <c r="C9" s="6"/>
      <c r="D9" s="6"/>
      <c r="E9" s="6"/>
      <c r="F9" s="6"/>
      <c r="G9" s="6"/>
      <c r="H9" s="6"/>
      <c r="I9" s="6"/>
      <c r="J9" s="6"/>
      <c r="K9" s="6"/>
    </row>
    <row r="10" spans="1:12" ht="12.75" customHeight="1">
      <c r="A10" s="5"/>
      <c r="B10" s="5"/>
      <c r="C10" s="5"/>
      <c r="D10" s="5"/>
      <c r="E10" s="5"/>
      <c r="F10" s="5"/>
      <c r="G10" s="5"/>
      <c r="H10" s="5"/>
      <c r="I10" s="5"/>
      <c r="J10" s="5"/>
      <c r="K10" s="5"/>
    </row>
    <row r="11" spans="1:12" s="25" customFormat="1">
      <c r="A11" s="173" t="s">
        <v>100</v>
      </c>
      <c r="B11" s="174"/>
      <c r="C11" s="174"/>
      <c r="D11" s="174"/>
      <c r="E11" s="174"/>
      <c r="F11" s="174"/>
      <c r="G11" s="174"/>
      <c r="H11" s="175"/>
      <c r="I11" s="2" t="s">
        <v>59</v>
      </c>
      <c r="J11" s="2" t="s">
        <v>43</v>
      </c>
      <c r="K11" s="3" t="s">
        <v>44</v>
      </c>
    </row>
    <row r="12" spans="1:12">
      <c r="A12" s="168"/>
      <c r="B12" s="169"/>
      <c r="C12" s="169"/>
      <c r="D12" s="169"/>
      <c r="E12" s="169"/>
      <c r="F12" s="169"/>
      <c r="G12" s="169"/>
      <c r="H12" s="170"/>
      <c r="I12" s="87"/>
      <c r="J12" s="87"/>
      <c r="K12" s="88">
        <f t="shared" ref="K12:K17" si="0">I12-J12</f>
        <v>0</v>
      </c>
    </row>
    <row r="13" spans="1:12" ht="12.75" customHeight="1">
      <c r="A13" s="171"/>
      <c r="B13" s="169"/>
      <c r="C13" s="169"/>
      <c r="D13" s="169"/>
      <c r="E13" s="169"/>
      <c r="F13" s="169"/>
      <c r="G13" s="169"/>
      <c r="H13" s="170"/>
      <c r="I13" s="87"/>
      <c r="J13" s="87"/>
      <c r="K13" s="88">
        <f t="shared" si="0"/>
        <v>0</v>
      </c>
    </row>
    <row r="14" spans="1:12">
      <c r="A14" s="171"/>
      <c r="B14" s="169"/>
      <c r="C14" s="169"/>
      <c r="D14" s="169"/>
      <c r="E14" s="169"/>
      <c r="F14" s="169"/>
      <c r="G14" s="169"/>
      <c r="H14" s="170"/>
      <c r="I14" s="87"/>
      <c r="J14" s="87"/>
      <c r="K14" s="88">
        <f t="shared" si="0"/>
        <v>0</v>
      </c>
    </row>
    <row r="15" spans="1:12">
      <c r="A15" s="171"/>
      <c r="B15" s="169"/>
      <c r="C15" s="169"/>
      <c r="D15" s="169"/>
      <c r="E15" s="169"/>
      <c r="F15" s="169"/>
      <c r="G15" s="169"/>
      <c r="H15" s="170"/>
      <c r="I15" s="87"/>
      <c r="J15" s="87"/>
      <c r="K15" s="88">
        <f t="shared" si="0"/>
        <v>0</v>
      </c>
    </row>
    <row r="16" spans="1:12">
      <c r="A16" s="171"/>
      <c r="B16" s="169"/>
      <c r="C16" s="169"/>
      <c r="D16" s="169"/>
      <c r="E16" s="169"/>
      <c r="F16" s="169"/>
      <c r="G16" s="169"/>
      <c r="H16" s="170"/>
      <c r="I16" s="87"/>
      <c r="J16" s="87"/>
      <c r="K16" s="88">
        <f t="shared" si="0"/>
        <v>0</v>
      </c>
    </row>
    <row r="17" spans="1:11">
      <c r="B17" s="89"/>
      <c r="C17" s="89"/>
      <c r="D17" s="89"/>
      <c r="E17" s="160" t="s">
        <v>101</v>
      </c>
      <c r="F17" s="161"/>
      <c r="G17" s="161"/>
      <c r="H17" s="162"/>
      <c r="I17" s="68">
        <f>ROUND(SUM(I12:I16),0)</f>
        <v>0</v>
      </c>
      <c r="J17" s="68">
        <f>ROUND(SUM(J12:J16),0)</f>
        <v>0</v>
      </c>
      <c r="K17" s="68">
        <f t="shared" si="0"/>
        <v>0</v>
      </c>
    </row>
    <row r="19" spans="1:11">
      <c r="A19" s="90"/>
      <c r="B19" s="91"/>
      <c r="C19" s="91"/>
      <c r="D19" s="91"/>
      <c r="E19" s="91"/>
      <c r="F19" s="91"/>
      <c r="G19" s="29"/>
      <c r="H19" s="29"/>
      <c r="I19" s="29"/>
    </row>
    <row r="20" spans="1:11" s="25" customFormat="1">
      <c r="A20" s="172" t="s">
        <v>102</v>
      </c>
      <c r="B20" s="129"/>
      <c r="C20" s="129"/>
      <c r="D20" s="129"/>
      <c r="E20" s="129"/>
      <c r="F20" s="129"/>
      <c r="G20" s="129"/>
      <c r="H20" s="130"/>
      <c r="I20" s="4" t="s">
        <v>59</v>
      </c>
      <c r="J20" s="1" t="s">
        <v>43</v>
      </c>
      <c r="K20" s="1" t="s">
        <v>44</v>
      </c>
    </row>
    <row r="21" spans="1:11">
      <c r="A21" s="171"/>
      <c r="B21" s="169"/>
      <c r="C21" s="169"/>
      <c r="D21" s="169"/>
      <c r="E21" s="169"/>
      <c r="F21" s="169"/>
      <c r="G21" s="169"/>
      <c r="H21" s="170"/>
      <c r="I21" s="87"/>
      <c r="J21" s="87"/>
      <c r="K21" s="88">
        <f t="shared" ref="K21:K26" si="1">I21-J21</f>
        <v>0</v>
      </c>
    </row>
    <row r="22" spans="1:11">
      <c r="A22" s="171"/>
      <c r="B22" s="169"/>
      <c r="C22" s="169"/>
      <c r="D22" s="169"/>
      <c r="E22" s="169"/>
      <c r="F22" s="169"/>
      <c r="G22" s="169"/>
      <c r="H22" s="170"/>
      <c r="I22" s="87"/>
      <c r="J22" s="87"/>
      <c r="K22" s="88">
        <f t="shared" si="1"/>
        <v>0</v>
      </c>
    </row>
    <row r="23" spans="1:11">
      <c r="A23" s="171"/>
      <c r="B23" s="169"/>
      <c r="C23" s="169"/>
      <c r="D23" s="169"/>
      <c r="E23" s="169"/>
      <c r="F23" s="169"/>
      <c r="G23" s="169"/>
      <c r="H23" s="170"/>
      <c r="I23" s="87"/>
      <c r="J23" s="87"/>
      <c r="K23" s="88">
        <f t="shared" si="1"/>
        <v>0</v>
      </c>
    </row>
    <row r="24" spans="1:11">
      <c r="A24" s="171"/>
      <c r="B24" s="169"/>
      <c r="C24" s="169"/>
      <c r="D24" s="169"/>
      <c r="E24" s="169"/>
      <c r="F24" s="169"/>
      <c r="G24" s="169"/>
      <c r="H24" s="170"/>
      <c r="I24" s="87"/>
      <c r="J24" s="87"/>
      <c r="K24" s="88">
        <f t="shared" si="1"/>
        <v>0</v>
      </c>
    </row>
    <row r="25" spans="1:11">
      <c r="A25" s="171"/>
      <c r="B25" s="169"/>
      <c r="C25" s="169"/>
      <c r="D25" s="169"/>
      <c r="E25" s="169"/>
      <c r="F25" s="169"/>
      <c r="G25" s="169"/>
      <c r="H25" s="170"/>
      <c r="I25" s="87"/>
      <c r="J25" s="87"/>
      <c r="K25" s="88">
        <f t="shared" si="1"/>
        <v>0</v>
      </c>
    </row>
    <row r="26" spans="1:11">
      <c r="B26" s="89"/>
      <c r="C26" s="89"/>
      <c r="D26" s="89"/>
      <c r="E26" s="160" t="s">
        <v>103</v>
      </c>
      <c r="F26" s="161"/>
      <c r="G26" s="161"/>
      <c r="H26" s="162"/>
      <c r="I26" s="68">
        <f>ROUND(SUM(I21:I25),0)</f>
        <v>0</v>
      </c>
      <c r="J26" s="68">
        <f>ROUND(SUM(J21:J25),0)</f>
        <v>0</v>
      </c>
      <c r="K26" s="68">
        <f t="shared" si="1"/>
        <v>0</v>
      </c>
    </row>
  </sheetData>
  <sheetProtection algorithmName="SHA-512" hashValue="66MGWk1zynhCHucutCwwQrkfYLLfYXZSTO3gtdQ0EytBcwfdYoB7gWuJg56UZ1VvsCnpSOeB6oIGpvNgF2G7Tw==" saltValue="g37Fmasdr9N52uB4wu0m1Q==" spinCount="100000" sheet="1" formatCells="0" formatColumns="0" formatRows="0" insertColumns="0" insertRows="0" insertHyperlinks="0" deleteColumns="0" deleteRows="0" sort="0" autoFilter="0" pivotTables="0"/>
  <mergeCells count="26">
    <mergeCell ref="A1:K1"/>
    <mergeCell ref="A8:K8"/>
    <mergeCell ref="A11:H11"/>
    <mergeCell ref="A2:B2"/>
    <mergeCell ref="A6:B6"/>
    <mergeCell ref="C6:K6"/>
    <mergeCell ref="C2:K2"/>
    <mergeCell ref="A3:B3"/>
    <mergeCell ref="C3:K3"/>
    <mergeCell ref="A4:B4"/>
    <mergeCell ref="C4:K4"/>
    <mergeCell ref="A5:B5"/>
    <mergeCell ref="C5:K5"/>
    <mergeCell ref="E26:H26"/>
    <mergeCell ref="A12:H12"/>
    <mergeCell ref="A13:H13"/>
    <mergeCell ref="A14:H14"/>
    <mergeCell ref="A15:H15"/>
    <mergeCell ref="A24:H24"/>
    <mergeCell ref="A25:H25"/>
    <mergeCell ref="A20:H20"/>
    <mergeCell ref="A21:H21"/>
    <mergeCell ref="A22:H22"/>
    <mergeCell ref="A23:H23"/>
    <mergeCell ref="E17:H17"/>
    <mergeCell ref="A16:H16"/>
  </mergeCells>
  <phoneticPr fontId="2" type="noConversion"/>
  <printOptions horizontalCentered="1"/>
  <pageMargins left="0.7" right="0.7" top="0.75" bottom="0.75" header="0.3" footer="0.3"/>
  <pageSetup scale="99" orientation="landscape" r:id="rId1"/>
  <headerFooter>
    <oddHeader>&amp;C&amp;"Arial,Bold"&amp;12The Water Research Foundation
Research Project Budget</oddHeader>
    <oddFooter>&amp;LForm ver. September 2019&amp;R&amp;A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29"/>
  <sheetViews>
    <sheetView zoomScaleNormal="100" zoomScalePageLayoutView="75" workbookViewId="0">
      <selection activeCell="M13" sqref="M13"/>
    </sheetView>
  </sheetViews>
  <sheetFormatPr defaultColWidth="9.28515625" defaultRowHeight="13.15"/>
  <cols>
    <col min="1" max="1" width="25.7109375" style="16" customWidth="1"/>
    <col min="2" max="8" width="9.28515625" style="16"/>
    <col min="9" max="9" width="10.7109375" style="16" customWidth="1"/>
    <col min="10" max="10" width="12.28515625" style="16" customWidth="1"/>
    <col min="11" max="11" width="10.7109375" style="16" customWidth="1"/>
    <col min="12" max="16384" width="9.28515625" style="16"/>
  </cols>
  <sheetData>
    <row r="1" spans="1:12">
      <c r="A1" s="131" t="s">
        <v>35</v>
      </c>
      <c r="B1" s="131"/>
      <c r="C1" s="131"/>
      <c r="D1" s="131"/>
      <c r="E1" s="131"/>
      <c r="F1" s="131"/>
      <c r="G1" s="131"/>
      <c r="H1" s="131"/>
      <c r="I1" s="131"/>
      <c r="J1" s="131"/>
      <c r="K1" s="131"/>
    </row>
    <row r="2" spans="1:12">
      <c r="A2" s="166" t="str">
        <f>'Contribution Sources'!$B2</f>
        <v>Sub-recipient (organization name):</v>
      </c>
      <c r="B2" s="166"/>
      <c r="C2" s="155" t="str">
        <f>IF(ISBLANK(Subrecipient),"Sub-Recipient",Subrecipient)</f>
        <v>Sub-Recipient</v>
      </c>
      <c r="D2" s="155"/>
      <c r="E2" s="155"/>
      <c r="F2" s="155"/>
      <c r="G2" s="155"/>
      <c r="H2" s="155"/>
      <c r="I2" s="155"/>
      <c r="J2" s="155"/>
      <c r="K2" s="155"/>
      <c r="L2" s="29"/>
    </row>
    <row r="3" spans="1:12">
      <c r="A3" s="166" t="str">
        <f>'Contribution Sources'!$B3</f>
        <v>PI Name:</v>
      </c>
      <c r="B3" s="166"/>
      <c r="C3" s="155" t="str">
        <f>IF(ISBLANK(PIName),"PI Name",PIName)</f>
        <v>PI Name</v>
      </c>
      <c r="D3" s="155"/>
      <c r="E3" s="155"/>
      <c r="F3" s="155"/>
      <c r="G3" s="155"/>
      <c r="H3" s="155"/>
      <c r="I3" s="155"/>
      <c r="J3" s="155"/>
      <c r="K3" s="155"/>
      <c r="L3" s="29"/>
    </row>
    <row r="4" spans="1:12">
      <c r="A4" s="166" t="str">
        <f>'Contribution Sources'!$B4</f>
        <v>Project Title:</v>
      </c>
      <c r="B4" s="166"/>
      <c r="C4" s="155" t="str">
        <f>IF(ISBLANK(ProjTitle),"Project Title",ProjTitle)</f>
        <v>Project Title</v>
      </c>
      <c r="D4" s="155"/>
      <c r="E4" s="155"/>
      <c r="F4" s="155"/>
      <c r="G4" s="155"/>
      <c r="H4" s="155"/>
      <c r="I4" s="155"/>
      <c r="J4" s="155"/>
      <c r="K4" s="155"/>
      <c r="L4" s="29"/>
    </row>
    <row r="5" spans="1:12">
      <c r="A5" s="166" t="str">
        <f>'Contribution Sources'!$B5</f>
        <v>Preparation/Revision Date:</v>
      </c>
      <c r="B5" s="166"/>
      <c r="C5" s="167" t="str">
        <f>IF(ISBLANK(Date),"Preparation/Revision Date",Date)</f>
        <v>Preparation/Revision Date</v>
      </c>
      <c r="D5" s="167"/>
      <c r="E5" s="167"/>
      <c r="F5" s="167"/>
      <c r="G5" s="167"/>
      <c r="H5" s="167"/>
      <c r="I5" s="167"/>
      <c r="J5" s="167"/>
      <c r="K5" s="167"/>
      <c r="L5" s="29"/>
    </row>
    <row r="6" spans="1:12">
      <c r="A6" s="166" t="str">
        <f>'Contribution Sources'!$B6</f>
        <v>RFP/Project #:</v>
      </c>
      <c r="B6" s="166"/>
      <c r="C6" s="155" t="str">
        <f>IF(ISBLANK(RFPNo),"RFP #",RFPNo)</f>
        <v>RFP #</v>
      </c>
      <c r="D6" s="155"/>
      <c r="E6" s="155"/>
      <c r="F6" s="155"/>
      <c r="G6" s="155"/>
      <c r="H6" s="155"/>
      <c r="I6" s="155"/>
      <c r="J6" s="155"/>
      <c r="K6" s="155"/>
      <c r="L6" s="29"/>
    </row>
    <row r="8" spans="1:12" ht="26.45">
      <c r="A8" s="163" t="s">
        <v>104</v>
      </c>
      <c r="B8" s="164"/>
      <c r="C8" s="164"/>
      <c r="D8" s="164"/>
      <c r="E8" s="164"/>
      <c r="F8" s="164"/>
      <c r="G8" s="164"/>
      <c r="H8" s="165"/>
      <c r="I8" s="4" t="s">
        <v>59</v>
      </c>
      <c r="J8" s="4" t="s">
        <v>43</v>
      </c>
      <c r="K8" s="1" t="s">
        <v>44</v>
      </c>
    </row>
    <row r="9" spans="1:12">
      <c r="A9" s="168"/>
      <c r="B9" s="169"/>
      <c r="C9" s="169"/>
      <c r="D9" s="169"/>
      <c r="E9" s="169"/>
      <c r="F9" s="169"/>
      <c r="G9" s="169"/>
      <c r="H9" s="170"/>
      <c r="I9" s="87"/>
      <c r="J9" s="87"/>
      <c r="K9" s="88">
        <f>I9-J9</f>
        <v>0</v>
      </c>
    </row>
    <row r="10" spans="1:12">
      <c r="A10" s="124"/>
      <c r="B10" s="125"/>
      <c r="C10" s="125"/>
      <c r="D10" s="125"/>
      <c r="E10" s="125"/>
      <c r="F10" s="125"/>
      <c r="G10" s="125"/>
      <c r="H10" s="109"/>
      <c r="I10" s="87"/>
      <c r="J10" s="87"/>
      <c r="K10" s="88">
        <f t="shared" ref="K10:K16" si="0">I10-J10</f>
        <v>0</v>
      </c>
    </row>
    <row r="11" spans="1:12">
      <c r="A11" s="124"/>
      <c r="B11" s="125"/>
      <c r="C11" s="125"/>
      <c r="D11" s="125"/>
      <c r="E11" s="125"/>
      <c r="F11" s="125"/>
      <c r="G11" s="125"/>
      <c r="H11" s="109"/>
      <c r="I11" s="87"/>
      <c r="J11" s="87"/>
      <c r="K11" s="88">
        <f t="shared" si="0"/>
        <v>0</v>
      </c>
    </row>
    <row r="12" spans="1:12">
      <c r="A12" s="124"/>
      <c r="B12" s="125"/>
      <c r="C12" s="125"/>
      <c r="D12" s="125"/>
      <c r="E12" s="125"/>
      <c r="F12" s="125"/>
      <c r="G12" s="125"/>
      <c r="H12" s="109"/>
      <c r="I12" s="87"/>
      <c r="J12" s="87"/>
      <c r="K12" s="88">
        <f t="shared" si="0"/>
        <v>0</v>
      </c>
    </row>
    <row r="13" spans="1:12">
      <c r="A13" s="168"/>
      <c r="B13" s="169"/>
      <c r="C13" s="169"/>
      <c r="D13" s="169"/>
      <c r="E13" s="169"/>
      <c r="F13" s="169"/>
      <c r="G13" s="169"/>
      <c r="H13" s="170"/>
      <c r="I13" s="87"/>
      <c r="J13" s="87"/>
      <c r="K13" s="88">
        <f t="shared" si="0"/>
        <v>0</v>
      </c>
    </row>
    <row r="14" spans="1:12">
      <c r="A14" s="168"/>
      <c r="B14" s="169"/>
      <c r="C14" s="169"/>
      <c r="D14" s="169"/>
      <c r="E14" s="169"/>
      <c r="F14" s="169"/>
      <c r="G14" s="169"/>
      <c r="H14" s="170"/>
      <c r="I14" s="87"/>
      <c r="J14" s="87"/>
      <c r="K14" s="88">
        <f t="shared" si="0"/>
        <v>0</v>
      </c>
    </row>
    <row r="15" spans="1:12">
      <c r="A15" s="168"/>
      <c r="B15" s="169"/>
      <c r="C15" s="169"/>
      <c r="D15" s="169"/>
      <c r="E15" s="169"/>
      <c r="F15" s="169"/>
      <c r="G15" s="169"/>
      <c r="H15" s="170"/>
      <c r="I15" s="87"/>
      <c r="J15" s="87"/>
      <c r="K15" s="88">
        <f t="shared" si="0"/>
        <v>0</v>
      </c>
    </row>
    <row r="16" spans="1:12">
      <c r="A16" s="171"/>
      <c r="B16" s="169"/>
      <c r="C16" s="169"/>
      <c r="D16" s="169"/>
      <c r="E16" s="169"/>
      <c r="F16" s="169"/>
      <c r="G16" s="169"/>
      <c r="H16" s="170"/>
      <c r="I16" s="87"/>
      <c r="J16" s="87"/>
      <c r="K16" s="88">
        <f t="shared" si="0"/>
        <v>0</v>
      </c>
    </row>
    <row r="17" spans="1:11">
      <c r="A17" s="92"/>
      <c r="B17" s="89"/>
      <c r="C17" s="89"/>
      <c r="D17" s="89"/>
      <c r="E17" s="80"/>
      <c r="F17" s="160" t="s">
        <v>105</v>
      </c>
      <c r="G17" s="161"/>
      <c r="H17" s="162"/>
      <c r="I17" s="68">
        <f>ROUND(SUM(I9:I16),0)</f>
        <v>0</v>
      </c>
      <c r="J17" s="68">
        <f>ROUND(SUM(J9:J16),0)</f>
        <v>0</v>
      </c>
      <c r="K17" s="68">
        <f>I17-J17</f>
        <v>0</v>
      </c>
    </row>
    <row r="18" spans="1:11">
      <c r="A18" s="29"/>
      <c r="E18" s="29"/>
      <c r="F18" s="29"/>
      <c r="G18" s="29"/>
      <c r="H18" s="29"/>
      <c r="I18" s="93"/>
    </row>
    <row r="19" spans="1:11">
      <c r="A19" s="29"/>
      <c r="E19" s="29"/>
      <c r="F19" s="29"/>
      <c r="G19" s="29"/>
      <c r="H19" s="29"/>
      <c r="I19" s="93"/>
    </row>
    <row r="20" spans="1:11" ht="26.45">
      <c r="A20" s="163" t="s">
        <v>106</v>
      </c>
      <c r="B20" s="164"/>
      <c r="C20" s="164"/>
      <c r="D20" s="164"/>
      <c r="E20" s="164"/>
      <c r="F20" s="164"/>
      <c r="G20" s="164"/>
      <c r="H20" s="165"/>
      <c r="I20" s="4" t="s">
        <v>59</v>
      </c>
      <c r="J20" s="4" t="s">
        <v>43</v>
      </c>
      <c r="K20" s="1" t="s">
        <v>44</v>
      </c>
    </row>
    <row r="21" spans="1:11">
      <c r="A21" s="168"/>
      <c r="B21" s="169"/>
      <c r="C21" s="169"/>
      <c r="D21" s="169"/>
      <c r="E21" s="169"/>
      <c r="F21" s="169"/>
      <c r="G21" s="169"/>
      <c r="H21" s="170"/>
      <c r="I21" s="87"/>
      <c r="J21" s="87"/>
      <c r="K21" s="88">
        <f>I21-J21</f>
        <v>0</v>
      </c>
    </row>
    <row r="22" spans="1:11">
      <c r="A22" s="168"/>
      <c r="B22" s="169"/>
      <c r="C22" s="169"/>
      <c r="D22" s="169"/>
      <c r="E22" s="169"/>
      <c r="F22" s="169"/>
      <c r="G22" s="169"/>
      <c r="H22" s="170"/>
      <c r="I22" s="87"/>
      <c r="J22" s="87"/>
      <c r="K22" s="88">
        <f t="shared" ref="K22:K28" si="1">I22-J22</f>
        <v>0</v>
      </c>
    </row>
    <row r="23" spans="1:11">
      <c r="A23" s="168"/>
      <c r="B23" s="169"/>
      <c r="C23" s="169"/>
      <c r="D23" s="169"/>
      <c r="E23" s="169"/>
      <c r="F23" s="169"/>
      <c r="G23" s="169"/>
      <c r="H23" s="170"/>
      <c r="I23" s="87"/>
      <c r="J23" s="87"/>
      <c r="K23" s="88">
        <f t="shared" si="1"/>
        <v>0</v>
      </c>
    </row>
    <row r="24" spans="1:11">
      <c r="A24" s="171"/>
      <c r="B24" s="169"/>
      <c r="C24" s="169"/>
      <c r="D24" s="169"/>
      <c r="E24" s="169"/>
      <c r="F24" s="169"/>
      <c r="G24" s="169"/>
      <c r="H24" s="170"/>
      <c r="I24" s="87"/>
      <c r="J24" s="87"/>
      <c r="K24" s="88">
        <f t="shared" si="1"/>
        <v>0</v>
      </c>
    </row>
    <row r="25" spans="1:11">
      <c r="A25" s="171"/>
      <c r="B25" s="169"/>
      <c r="C25" s="169"/>
      <c r="D25" s="169"/>
      <c r="E25" s="169"/>
      <c r="F25" s="169"/>
      <c r="G25" s="169"/>
      <c r="H25" s="170"/>
      <c r="I25" s="87"/>
      <c r="J25" s="87"/>
      <c r="K25" s="88">
        <f t="shared" si="1"/>
        <v>0</v>
      </c>
    </row>
    <row r="26" spans="1:11">
      <c r="A26" s="171"/>
      <c r="B26" s="169"/>
      <c r="C26" s="169"/>
      <c r="D26" s="169"/>
      <c r="E26" s="169"/>
      <c r="F26" s="169"/>
      <c r="G26" s="169"/>
      <c r="H26" s="170"/>
      <c r="I26" s="87"/>
      <c r="J26" s="87"/>
      <c r="K26" s="88">
        <f t="shared" si="1"/>
        <v>0</v>
      </c>
    </row>
    <row r="27" spans="1:11">
      <c r="A27" s="171"/>
      <c r="B27" s="169"/>
      <c r="C27" s="169"/>
      <c r="D27" s="169"/>
      <c r="E27" s="169"/>
      <c r="F27" s="169"/>
      <c r="G27" s="169"/>
      <c r="H27" s="170"/>
      <c r="I27" s="87"/>
      <c r="J27" s="87"/>
      <c r="K27" s="88">
        <f t="shared" si="1"/>
        <v>0</v>
      </c>
    </row>
    <row r="28" spans="1:11">
      <c r="A28" s="171"/>
      <c r="B28" s="169"/>
      <c r="C28" s="169"/>
      <c r="D28" s="169"/>
      <c r="E28" s="169"/>
      <c r="F28" s="169"/>
      <c r="G28" s="169"/>
      <c r="H28" s="170"/>
      <c r="I28" s="87"/>
      <c r="J28" s="87"/>
      <c r="K28" s="88">
        <f t="shared" si="1"/>
        <v>0</v>
      </c>
    </row>
    <row r="29" spans="1:11">
      <c r="A29" s="29"/>
      <c r="B29" s="89"/>
      <c r="C29" s="89"/>
      <c r="D29" s="89"/>
      <c r="E29" s="80"/>
      <c r="F29" s="160" t="s">
        <v>107</v>
      </c>
      <c r="G29" s="161"/>
      <c r="H29" s="162"/>
      <c r="I29" s="68">
        <f>ROUND(SUM(I21:I28),0)</f>
        <v>0</v>
      </c>
      <c r="J29" s="68">
        <f>ROUND(SUM(J21:J28),0)</f>
        <v>0</v>
      </c>
      <c r="K29" s="68">
        <f>I29-J29</f>
        <v>0</v>
      </c>
    </row>
  </sheetData>
  <sheetProtection algorithmName="SHA-512" hashValue="cjwWUZ6h3eNZpS2wnhfULYYw2gSnARj2mBy1W7zmZ2DotHtfE865L/5QapPaR6jsrjnlZFK15XinqiZnMB1QOg==" saltValue="z/+/2PscmC3wkmfN0iiN1w==" spinCount="100000" sheet="1" formatCells="0" formatColumns="0" formatRows="0" insertColumns="0" insertRows="0" insertHyperlinks="0" deleteColumns="0" deleteRows="0" sort="0" autoFilter="0" pivotTables="0"/>
  <mergeCells count="28">
    <mergeCell ref="A20:H20"/>
    <mergeCell ref="A8:H8"/>
    <mergeCell ref="A15:H15"/>
    <mergeCell ref="F17:H17"/>
    <mergeCell ref="F29:H29"/>
    <mergeCell ref="A24:H24"/>
    <mergeCell ref="A25:H25"/>
    <mergeCell ref="A26:H26"/>
    <mergeCell ref="A21:H21"/>
    <mergeCell ref="A22:H22"/>
    <mergeCell ref="A23:H23"/>
    <mergeCell ref="A28:H28"/>
    <mergeCell ref="A27:H27"/>
    <mergeCell ref="A9:H9"/>
    <mergeCell ref="A13:H13"/>
    <mergeCell ref="A14:H14"/>
    <mergeCell ref="A1:K1"/>
    <mergeCell ref="A2:B2"/>
    <mergeCell ref="C2:K2"/>
    <mergeCell ref="A3:B3"/>
    <mergeCell ref="C3:K3"/>
    <mergeCell ref="A16:H16"/>
    <mergeCell ref="A4:B4"/>
    <mergeCell ref="C4:K4"/>
    <mergeCell ref="A5:B5"/>
    <mergeCell ref="C5:K5"/>
    <mergeCell ref="A6:B6"/>
    <mergeCell ref="C6:K6"/>
  </mergeCells>
  <phoneticPr fontId="2" type="noConversion"/>
  <printOptions horizontalCentered="1"/>
  <pageMargins left="0.7" right="0.7" top="0.75" bottom="0.75" header="0.3" footer="0.3"/>
  <pageSetup orientation="landscape" r:id="rId1"/>
  <headerFooter>
    <oddHeader>&amp;C&amp;"Arial,Bold"&amp;12The Water Research Foundation
Research Project Budget</oddHeader>
    <oddFooter>&amp;LForm ver. September 2019&amp;R&amp;A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L29"/>
  <sheetViews>
    <sheetView zoomScaleNormal="100" zoomScalePageLayoutView="75" workbookViewId="0">
      <selection activeCell="A8" sqref="A8:H8"/>
    </sheetView>
  </sheetViews>
  <sheetFormatPr defaultColWidth="9.28515625" defaultRowHeight="13.15"/>
  <cols>
    <col min="1" max="1" width="25.7109375" style="16" customWidth="1"/>
    <col min="2" max="8" width="9.28515625" style="16"/>
    <col min="9" max="9" width="10.7109375" style="16" customWidth="1"/>
    <col min="10" max="10" width="12.28515625" style="16" customWidth="1"/>
    <col min="11" max="11" width="10.7109375" style="16" customWidth="1"/>
    <col min="12" max="16384" width="9.28515625" style="16"/>
  </cols>
  <sheetData>
    <row r="1" spans="1:12">
      <c r="A1" s="131" t="s">
        <v>35</v>
      </c>
      <c r="B1" s="131"/>
      <c r="C1" s="131"/>
      <c r="D1" s="131"/>
      <c r="E1" s="131"/>
      <c r="F1" s="131"/>
      <c r="G1" s="131"/>
      <c r="H1" s="131"/>
      <c r="I1" s="131"/>
      <c r="J1" s="131"/>
      <c r="K1" s="131"/>
    </row>
    <row r="2" spans="1:12">
      <c r="A2" s="166" t="str">
        <f>'Contribution Sources'!$B2</f>
        <v>Sub-recipient (organization name):</v>
      </c>
      <c r="B2" s="166"/>
      <c r="C2" s="155" t="str">
        <f>IF(ISBLANK(Subrecipient),"Sub-Recipient",Subrecipient)</f>
        <v>Sub-Recipient</v>
      </c>
      <c r="D2" s="155"/>
      <c r="E2" s="155"/>
      <c r="F2" s="155"/>
      <c r="G2" s="155"/>
      <c r="H2" s="155"/>
      <c r="I2" s="155"/>
      <c r="J2" s="155"/>
      <c r="K2" s="155"/>
      <c r="L2" s="29"/>
    </row>
    <row r="3" spans="1:12">
      <c r="A3" s="166" t="str">
        <f>'Contribution Sources'!$B3</f>
        <v>PI Name:</v>
      </c>
      <c r="B3" s="166"/>
      <c r="C3" s="155" t="str">
        <f>IF(ISBLANK(PIName),"PI Name",PIName)</f>
        <v>PI Name</v>
      </c>
      <c r="D3" s="155"/>
      <c r="E3" s="155"/>
      <c r="F3" s="155"/>
      <c r="G3" s="155"/>
      <c r="H3" s="155"/>
      <c r="I3" s="155"/>
      <c r="J3" s="155"/>
      <c r="K3" s="155"/>
      <c r="L3" s="29"/>
    </row>
    <row r="4" spans="1:12">
      <c r="A4" s="166" t="str">
        <f>'Contribution Sources'!$B4</f>
        <v>Project Title:</v>
      </c>
      <c r="B4" s="166"/>
      <c r="C4" s="155" t="str">
        <f>IF(ISBLANK(ProjTitle),"Project Title",ProjTitle)</f>
        <v>Project Title</v>
      </c>
      <c r="D4" s="155"/>
      <c r="E4" s="155"/>
      <c r="F4" s="155"/>
      <c r="G4" s="155"/>
      <c r="H4" s="155"/>
      <c r="I4" s="155"/>
      <c r="J4" s="155"/>
      <c r="K4" s="155"/>
      <c r="L4" s="29"/>
    </row>
    <row r="5" spans="1:12">
      <c r="A5" s="166" t="str">
        <f>'Contribution Sources'!$B5</f>
        <v>Preparation/Revision Date:</v>
      </c>
      <c r="B5" s="166"/>
      <c r="C5" s="167" t="str">
        <f>IF(ISBLANK(Date),"Preparation/Revision Date",Date)</f>
        <v>Preparation/Revision Date</v>
      </c>
      <c r="D5" s="167"/>
      <c r="E5" s="167"/>
      <c r="F5" s="167"/>
      <c r="G5" s="167"/>
      <c r="H5" s="167"/>
      <c r="I5" s="167"/>
      <c r="J5" s="167"/>
      <c r="K5" s="167"/>
      <c r="L5" s="29"/>
    </row>
    <row r="6" spans="1:12">
      <c r="A6" s="166" t="str">
        <f>'Contribution Sources'!$B6</f>
        <v>RFP/Project #:</v>
      </c>
      <c r="B6" s="166"/>
      <c r="C6" s="155" t="str">
        <f>IF(ISBLANK(RFPNo),"RFP #",RFPNo)</f>
        <v>RFP #</v>
      </c>
      <c r="D6" s="155"/>
      <c r="E6" s="155"/>
      <c r="F6" s="155"/>
      <c r="G6" s="155"/>
      <c r="H6" s="155"/>
      <c r="I6" s="155"/>
      <c r="J6" s="155"/>
      <c r="K6" s="155"/>
      <c r="L6" s="29"/>
    </row>
    <row r="8" spans="1:12" ht="26.45">
      <c r="A8" s="163" t="s">
        <v>108</v>
      </c>
      <c r="B8" s="164"/>
      <c r="C8" s="164"/>
      <c r="D8" s="164"/>
      <c r="E8" s="164"/>
      <c r="F8" s="164"/>
      <c r="G8" s="164"/>
      <c r="H8" s="165"/>
      <c r="I8" s="1" t="s">
        <v>59</v>
      </c>
      <c r="J8" s="4" t="s">
        <v>43</v>
      </c>
      <c r="K8" s="1" t="s">
        <v>44</v>
      </c>
    </row>
    <row r="9" spans="1:12">
      <c r="A9" s="168"/>
      <c r="B9" s="169"/>
      <c r="C9" s="169"/>
      <c r="D9" s="169"/>
      <c r="E9" s="169"/>
      <c r="F9" s="169"/>
      <c r="G9" s="169"/>
      <c r="H9" s="170"/>
      <c r="I9" s="87"/>
      <c r="J9" s="87"/>
      <c r="K9" s="88">
        <f>I9-J9</f>
        <v>0</v>
      </c>
    </row>
    <row r="10" spans="1:12">
      <c r="A10" s="168"/>
      <c r="B10" s="169"/>
      <c r="C10" s="169"/>
      <c r="D10" s="169"/>
      <c r="E10" s="169"/>
      <c r="F10" s="169"/>
      <c r="G10" s="169"/>
      <c r="H10" s="170"/>
      <c r="I10" s="87"/>
      <c r="J10" s="87"/>
      <c r="K10" s="88">
        <f t="shared" ref="K10:K16" si="0">I10-J10</f>
        <v>0</v>
      </c>
    </row>
    <row r="11" spans="1:12">
      <c r="A11" s="171"/>
      <c r="B11" s="169"/>
      <c r="C11" s="169"/>
      <c r="D11" s="169"/>
      <c r="E11" s="169"/>
      <c r="F11" s="169"/>
      <c r="G11" s="169"/>
      <c r="H11" s="170"/>
      <c r="I11" s="87"/>
      <c r="J11" s="87"/>
      <c r="K11" s="88">
        <f t="shared" si="0"/>
        <v>0</v>
      </c>
    </row>
    <row r="12" spans="1:12">
      <c r="A12" s="171"/>
      <c r="B12" s="169"/>
      <c r="C12" s="169"/>
      <c r="D12" s="169"/>
      <c r="E12" s="169"/>
      <c r="F12" s="169"/>
      <c r="G12" s="169"/>
      <c r="H12" s="170"/>
      <c r="I12" s="87"/>
      <c r="J12" s="87"/>
      <c r="K12" s="88">
        <f t="shared" si="0"/>
        <v>0</v>
      </c>
    </row>
    <row r="13" spans="1:12">
      <c r="A13" s="171"/>
      <c r="B13" s="169"/>
      <c r="C13" s="169"/>
      <c r="D13" s="169"/>
      <c r="E13" s="169"/>
      <c r="F13" s="169"/>
      <c r="G13" s="169"/>
      <c r="H13" s="170"/>
      <c r="I13" s="87"/>
      <c r="J13" s="87"/>
      <c r="K13" s="88">
        <f t="shared" si="0"/>
        <v>0</v>
      </c>
    </row>
    <row r="14" spans="1:12">
      <c r="A14" s="171"/>
      <c r="B14" s="169"/>
      <c r="C14" s="169"/>
      <c r="D14" s="169"/>
      <c r="E14" s="169"/>
      <c r="F14" s="169"/>
      <c r="G14" s="169"/>
      <c r="H14" s="170"/>
      <c r="I14" s="87"/>
      <c r="J14" s="87"/>
      <c r="K14" s="88">
        <f t="shared" si="0"/>
        <v>0</v>
      </c>
    </row>
    <row r="15" spans="1:12">
      <c r="A15" s="171"/>
      <c r="B15" s="169"/>
      <c r="C15" s="169"/>
      <c r="D15" s="169"/>
      <c r="E15" s="169"/>
      <c r="F15" s="169"/>
      <c r="G15" s="169"/>
      <c r="H15" s="170"/>
      <c r="I15" s="87"/>
      <c r="J15" s="87"/>
      <c r="K15" s="88">
        <f t="shared" si="0"/>
        <v>0</v>
      </c>
    </row>
    <row r="16" spans="1:12">
      <c r="A16" s="171"/>
      <c r="B16" s="169"/>
      <c r="C16" s="169"/>
      <c r="D16" s="169"/>
      <c r="E16" s="169"/>
      <c r="F16" s="169"/>
      <c r="G16" s="169"/>
      <c r="H16" s="170"/>
      <c r="I16" s="87"/>
      <c r="J16" s="87"/>
      <c r="K16" s="88">
        <f t="shared" si="0"/>
        <v>0</v>
      </c>
    </row>
    <row r="17" spans="1:11">
      <c r="A17" s="29"/>
      <c r="C17" s="89"/>
      <c r="D17" s="89"/>
      <c r="E17" s="80"/>
      <c r="F17" s="160" t="s">
        <v>109</v>
      </c>
      <c r="G17" s="161"/>
      <c r="H17" s="162"/>
      <c r="I17" s="68">
        <f>ROUND(SUM(I9:I16),0)</f>
        <v>0</v>
      </c>
      <c r="J17" s="68">
        <f>ROUND(SUM(J9:J16),0)</f>
        <v>0</v>
      </c>
      <c r="K17" s="68">
        <f>I17-J17</f>
        <v>0</v>
      </c>
    </row>
    <row r="20" spans="1:11" ht="26.45">
      <c r="A20" s="163" t="s">
        <v>110</v>
      </c>
      <c r="B20" s="164"/>
      <c r="C20" s="164"/>
      <c r="D20" s="164"/>
      <c r="E20" s="164"/>
      <c r="F20" s="164"/>
      <c r="G20" s="164"/>
      <c r="H20" s="165"/>
      <c r="I20" s="1" t="s">
        <v>59</v>
      </c>
      <c r="J20" s="4" t="s">
        <v>43</v>
      </c>
      <c r="K20" s="1" t="s">
        <v>44</v>
      </c>
    </row>
    <row r="21" spans="1:11">
      <c r="A21" s="168"/>
      <c r="B21" s="176"/>
      <c r="C21" s="176"/>
      <c r="D21" s="176"/>
      <c r="E21" s="176"/>
      <c r="F21" s="176"/>
      <c r="G21" s="176"/>
      <c r="H21" s="177"/>
      <c r="I21" s="94"/>
      <c r="J21" s="94"/>
      <c r="K21" s="88">
        <f>I21-J21</f>
        <v>0</v>
      </c>
    </row>
    <row r="22" spans="1:11">
      <c r="A22" s="168"/>
      <c r="B22" s="176"/>
      <c r="C22" s="176"/>
      <c r="D22" s="176"/>
      <c r="E22" s="176"/>
      <c r="F22" s="176"/>
      <c r="G22" s="176"/>
      <c r="H22" s="177"/>
      <c r="I22" s="94"/>
      <c r="J22" s="94"/>
      <c r="K22" s="88">
        <f t="shared" ref="K22:K28" si="1">I22-J22</f>
        <v>0</v>
      </c>
    </row>
    <row r="23" spans="1:11">
      <c r="A23" s="168"/>
      <c r="B23" s="176"/>
      <c r="C23" s="176"/>
      <c r="D23" s="176"/>
      <c r="E23" s="176"/>
      <c r="F23" s="176"/>
      <c r="G23" s="176"/>
      <c r="H23" s="177"/>
      <c r="I23" s="94"/>
      <c r="J23" s="94"/>
      <c r="K23" s="88">
        <f t="shared" si="1"/>
        <v>0</v>
      </c>
    </row>
    <row r="24" spans="1:11">
      <c r="A24" s="168"/>
      <c r="B24" s="176"/>
      <c r="C24" s="176"/>
      <c r="D24" s="176"/>
      <c r="E24" s="176"/>
      <c r="F24" s="176"/>
      <c r="G24" s="176"/>
      <c r="H24" s="177"/>
      <c r="I24" s="94"/>
      <c r="J24" s="94"/>
      <c r="K24" s="88">
        <f t="shared" si="1"/>
        <v>0</v>
      </c>
    </row>
    <row r="25" spans="1:11">
      <c r="A25" s="168"/>
      <c r="B25" s="176"/>
      <c r="C25" s="176"/>
      <c r="D25" s="176"/>
      <c r="E25" s="176"/>
      <c r="F25" s="176"/>
      <c r="G25" s="176"/>
      <c r="H25" s="177"/>
      <c r="I25" s="94"/>
      <c r="J25" s="94"/>
      <c r="K25" s="88">
        <f t="shared" si="1"/>
        <v>0</v>
      </c>
    </row>
    <row r="26" spans="1:11">
      <c r="A26" s="168"/>
      <c r="B26" s="176"/>
      <c r="C26" s="176"/>
      <c r="D26" s="176"/>
      <c r="E26" s="176"/>
      <c r="F26" s="176"/>
      <c r="G26" s="176"/>
      <c r="H26" s="177"/>
      <c r="I26" s="94"/>
      <c r="J26" s="94"/>
      <c r="K26" s="88">
        <f t="shared" si="1"/>
        <v>0</v>
      </c>
    </row>
    <row r="27" spans="1:11">
      <c r="A27" s="168"/>
      <c r="B27" s="176"/>
      <c r="C27" s="176"/>
      <c r="D27" s="176"/>
      <c r="E27" s="176"/>
      <c r="F27" s="176"/>
      <c r="G27" s="176"/>
      <c r="H27" s="177"/>
      <c r="I27" s="94"/>
      <c r="J27" s="94"/>
      <c r="K27" s="88">
        <f t="shared" si="1"/>
        <v>0</v>
      </c>
    </row>
    <row r="28" spans="1:11">
      <c r="A28" s="168"/>
      <c r="B28" s="176"/>
      <c r="C28" s="176"/>
      <c r="D28" s="176"/>
      <c r="E28" s="176"/>
      <c r="F28" s="176"/>
      <c r="G28" s="176"/>
      <c r="H28" s="177"/>
      <c r="I28" s="94"/>
      <c r="J28" s="94"/>
      <c r="K28" s="88">
        <f t="shared" si="1"/>
        <v>0</v>
      </c>
    </row>
    <row r="29" spans="1:11">
      <c r="A29" s="29"/>
      <c r="C29" s="89"/>
      <c r="D29" s="89"/>
      <c r="E29" s="80"/>
      <c r="F29" s="160" t="s">
        <v>111</v>
      </c>
      <c r="G29" s="161"/>
      <c r="H29" s="162"/>
      <c r="I29" s="68">
        <f>ROUND(SUM(I21:I28),0)</f>
        <v>0</v>
      </c>
      <c r="J29" s="68">
        <f>ROUND(SUM(J21:J28),0)</f>
        <v>0</v>
      </c>
      <c r="K29" s="68">
        <f>I29-J29</f>
        <v>0</v>
      </c>
    </row>
  </sheetData>
  <sheetProtection algorithmName="SHA-512" hashValue="kiw++ZVDHRkWvU94RQe289eMJLRD8O0Zb5h40rE7WuQWvt9PiUE/m8OSPGtkjMxlAPPkWAm7aYit1bXT1JW+dw==" saltValue="SXRDXn7R/Gd91VZ1wjAjCg==" spinCount="100000" sheet="1" formatCells="0" formatColumns="0" formatRows="0" insertColumns="0" insertRows="0" insertHyperlinks="0" deleteColumns="0" deleteRows="0" sort="0" autoFilter="0" pivotTables="0"/>
  <mergeCells count="31">
    <mergeCell ref="A1:K1"/>
    <mergeCell ref="A10:H10"/>
    <mergeCell ref="A11:H11"/>
    <mergeCell ref="A12:H12"/>
    <mergeCell ref="A2:B2"/>
    <mergeCell ref="C2:K2"/>
    <mergeCell ref="A3:B3"/>
    <mergeCell ref="A5:B5"/>
    <mergeCell ref="C5:K5"/>
    <mergeCell ref="A4:B4"/>
    <mergeCell ref="C4:K4"/>
    <mergeCell ref="A8:H8"/>
    <mergeCell ref="A6:B6"/>
    <mergeCell ref="C6:K6"/>
    <mergeCell ref="C3:K3"/>
    <mergeCell ref="A9:H9"/>
    <mergeCell ref="F29:H29"/>
    <mergeCell ref="A16:H16"/>
    <mergeCell ref="F17:H17"/>
    <mergeCell ref="A21:H21"/>
    <mergeCell ref="A13:H13"/>
    <mergeCell ref="A15:H15"/>
    <mergeCell ref="A20:H20"/>
    <mergeCell ref="A14:H14"/>
    <mergeCell ref="A23:H23"/>
    <mergeCell ref="A26:H26"/>
    <mergeCell ref="A24:H24"/>
    <mergeCell ref="A22:H22"/>
    <mergeCell ref="A25:H25"/>
    <mergeCell ref="A27:H27"/>
    <mergeCell ref="A28:H28"/>
  </mergeCells>
  <phoneticPr fontId="2" type="noConversion"/>
  <printOptions horizontalCentered="1"/>
  <pageMargins left="0.7" right="0.7" top="0.75" bottom="0.75" header="0.3" footer="0.3"/>
  <pageSetup orientation="landscape" r:id="rId1"/>
  <headerFooter>
    <oddHeader>&amp;C&amp;"Arial,Bold"&amp;12The Water Research Foundation
Research Project Budget</oddHeader>
    <oddFooter>&amp;LForm ver. September 2019&amp;R&amp;A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L33"/>
  <sheetViews>
    <sheetView zoomScaleNormal="100" zoomScalePageLayoutView="75" workbookViewId="0">
      <selection activeCell="M10" sqref="M10"/>
    </sheetView>
  </sheetViews>
  <sheetFormatPr defaultColWidth="9.28515625" defaultRowHeight="13.15"/>
  <cols>
    <col min="1" max="1" width="25.7109375" style="16" customWidth="1"/>
    <col min="2" max="5" width="9.28515625" style="16"/>
    <col min="6" max="6" width="9.7109375" style="16" customWidth="1"/>
    <col min="7" max="7" width="7.28515625" style="16" customWidth="1"/>
    <col min="8" max="8" width="10.28515625" style="16" bestFit="1" customWidth="1"/>
    <col min="9" max="9" width="12.7109375" style="97" customWidth="1"/>
    <col min="10" max="10" width="12" style="97" customWidth="1"/>
    <col min="11" max="11" width="13.28515625" style="97" customWidth="1"/>
    <col min="12" max="16384" width="9.28515625" style="16"/>
  </cols>
  <sheetData>
    <row r="1" spans="1:12">
      <c r="A1" s="178" t="s">
        <v>35</v>
      </c>
      <c r="B1" s="178"/>
      <c r="C1" s="178"/>
      <c r="D1" s="178"/>
      <c r="E1" s="178"/>
      <c r="F1" s="178"/>
      <c r="G1" s="178"/>
      <c r="H1" s="178"/>
      <c r="I1" s="178"/>
      <c r="J1" s="178"/>
      <c r="K1" s="178"/>
    </row>
    <row r="2" spans="1:12">
      <c r="A2" s="166" t="str">
        <f>'Contribution Sources'!$B2</f>
        <v>Sub-recipient (organization name):</v>
      </c>
      <c r="B2" s="166"/>
      <c r="C2" s="155" t="str">
        <f>IF(ISBLANK(Subrecipient),"Sub-Recipient",Subrecipient)</f>
        <v>Sub-Recipient</v>
      </c>
      <c r="D2" s="155"/>
      <c r="E2" s="155"/>
      <c r="F2" s="155"/>
      <c r="G2" s="155"/>
      <c r="H2" s="155"/>
      <c r="I2" s="155"/>
      <c r="J2" s="155"/>
      <c r="K2" s="155"/>
      <c r="L2" s="29"/>
    </row>
    <row r="3" spans="1:12">
      <c r="A3" s="166" t="str">
        <f>'Contribution Sources'!$B3</f>
        <v>PI Name:</v>
      </c>
      <c r="B3" s="166"/>
      <c r="C3" s="155" t="str">
        <f>IF(ISBLANK(PIName),"PI Name",PIName)</f>
        <v>PI Name</v>
      </c>
      <c r="D3" s="155"/>
      <c r="E3" s="155"/>
      <c r="F3" s="155"/>
      <c r="G3" s="155"/>
      <c r="H3" s="155"/>
      <c r="I3" s="155"/>
      <c r="J3" s="155"/>
      <c r="K3" s="155"/>
      <c r="L3" s="29"/>
    </row>
    <row r="4" spans="1:12">
      <c r="A4" s="166" t="str">
        <f>'Contribution Sources'!$B4</f>
        <v>Project Title:</v>
      </c>
      <c r="B4" s="166"/>
      <c r="C4" s="155" t="str">
        <f>IF(ISBLANK(ProjTitle),"Project Title",ProjTitle)</f>
        <v>Project Title</v>
      </c>
      <c r="D4" s="155"/>
      <c r="E4" s="155"/>
      <c r="F4" s="155"/>
      <c r="G4" s="155"/>
      <c r="H4" s="155"/>
      <c r="I4" s="155"/>
      <c r="J4" s="155"/>
      <c r="K4" s="155"/>
      <c r="L4" s="29"/>
    </row>
    <row r="5" spans="1:12">
      <c r="A5" s="166" t="str">
        <f>'Contribution Sources'!$B5</f>
        <v>Preparation/Revision Date:</v>
      </c>
      <c r="B5" s="166"/>
      <c r="C5" s="167" t="str">
        <f>IF(ISBLANK(Date),"Preparation/Revision Date",Date)</f>
        <v>Preparation/Revision Date</v>
      </c>
      <c r="D5" s="167"/>
      <c r="E5" s="167"/>
      <c r="F5" s="167"/>
      <c r="G5" s="167"/>
      <c r="H5" s="167"/>
      <c r="I5" s="167"/>
      <c r="J5" s="167"/>
      <c r="K5" s="167"/>
      <c r="L5" s="29"/>
    </row>
    <row r="6" spans="1:12">
      <c r="A6" s="166" t="str">
        <f>'Contribution Sources'!$B6</f>
        <v>RFP/Project #:</v>
      </c>
      <c r="B6" s="166"/>
      <c r="C6" s="155" t="str">
        <f>IF(ISBLANK(RFPNo),"RFP #",RFPNo)</f>
        <v>RFP #</v>
      </c>
      <c r="D6" s="155"/>
      <c r="E6" s="155"/>
      <c r="F6" s="155"/>
      <c r="G6" s="155"/>
      <c r="H6" s="155"/>
      <c r="I6" s="155"/>
      <c r="J6" s="155"/>
      <c r="K6" s="155"/>
      <c r="L6" s="29"/>
    </row>
    <row r="7" spans="1:12">
      <c r="A7" s="26"/>
    </row>
    <row r="8" spans="1:12" ht="25.5" customHeight="1">
      <c r="A8" s="163" t="s">
        <v>112</v>
      </c>
      <c r="B8" s="164"/>
      <c r="C8" s="164"/>
      <c r="D8" s="164"/>
      <c r="E8" s="164"/>
      <c r="F8" s="164"/>
      <c r="G8" s="164"/>
      <c r="H8" s="164"/>
      <c r="I8" s="164"/>
      <c r="J8" s="164"/>
      <c r="K8" s="165"/>
    </row>
    <row r="9" spans="1:12" ht="26.45">
      <c r="A9" s="172" t="s">
        <v>113</v>
      </c>
      <c r="B9" s="129"/>
      <c r="C9" s="129"/>
      <c r="D9" s="129"/>
      <c r="E9" s="129"/>
      <c r="F9" s="130"/>
      <c r="G9" s="1" t="s">
        <v>114</v>
      </c>
      <c r="H9" s="1" t="s">
        <v>115</v>
      </c>
      <c r="I9" s="9" t="s">
        <v>59</v>
      </c>
      <c r="J9" s="9" t="s">
        <v>43</v>
      </c>
      <c r="K9" s="9" t="s">
        <v>44</v>
      </c>
    </row>
    <row r="10" spans="1:12" ht="12.75" customHeight="1">
      <c r="A10" s="191"/>
      <c r="B10" s="180"/>
      <c r="C10" s="180"/>
      <c r="D10" s="180"/>
      <c r="E10" s="180"/>
      <c r="F10" s="181"/>
      <c r="G10" s="107"/>
      <c r="H10" s="95"/>
      <c r="I10" s="72">
        <f>G10*H10</f>
        <v>0</v>
      </c>
      <c r="J10" s="87"/>
      <c r="K10" s="88">
        <f t="shared" ref="K10:K15" si="0">I10-J10</f>
        <v>0</v>
      </c>
    </row>
    <row r="11" spans="1:12" ht="12.75" customHeight="1">
      <c r="A11" s="191"/>
      <c r="B11" s="180"/>
      <c r="C11" s="180"/>
      <c r="D11" s="180"/>
      <c r="E11" s="180"/>
      <c r="F11" s="181"/>
      <c r="G11" s="107"/>
      <c r="H11" s="87"/>
      <c r="I11" s="72">
        <f>G11*H11</f>
        <v>0</v>
      </c>
      <c r="J11" s="87"/>
      <c r="K11" s="88">
        <f t="shared" si="0"/>
        <v>0</v>
      </c>
    </row>
    <row r="12" spans="1:12">
      <c r="A12" s="179"/>
      <c r="B12" s="180"/>
      <c r="C12" s="180"/>
      <c r="D12" s="180"/>
      <c r="E12" s="180"/>
      <c r="F12" s="181"/>
      <c r="G12" s="107"/>
      <c r="H12" s="87"/>
      <c r="I12" s="72">
        <f>G12*H12</f>
        <v>0</v>
      </c>
      <c r="J12" s="87"/>
      <c r="K12" s="88">
        <f t="shared" si="0"/>
        <v>0</v>
      </c>
    </row>
    <row r="13" spans="1:12">
      <c r="A13" s="179"/>
      <c r="B13" s="180"/>
      <c r="C13" s="180"/>
      <c r="D13" s="180"/>
      <c r="E13" s="180"/>
      <c r="F13" s="181"/>
      <c r="G13" s="107"/>
      <c r="H13" s="87"/>
      <c r="I13" s="72">
        <f>G13*H13</f>
        <v>0</v>
      </c>
      <c r="J13" s="87"/>
      <c r="K13" s="88">
        <f t="shared" si="0"/>
        <v>0</v>
      </c>
    </row>
    <row r="14" spans="1:12">
      <c r="A14" s="179"/>
      <c r="B14" s="180"/>
      <c r="C14" s="180"/>
      <c r="D14" s="180"/>
      <c r="E14" s="180"/>
      <c r="F14" s="181"/>
      <c r="G14" s="108"/>
      <c r="H14" s="87"/>
      <c r="I14" s="72">
        <f>G14*H14</f>
        <v>0</v>
      </c>
      <c r="J14" s="87"/>
      <c r="K14" s="88">
        <f t="shared" si="0"/>
        <v>0</v>
      </c>
    </row>
    <row r="15" spans="1:12">
      <c r="A15" s="98"/>
      <c r="B15" s="99"/>
      <c r="C15" s="100"/>
      <c r="D15" s="100"/>
      <c r="E15" s="100"/>
      <c r="F15" s="185" t="s">
        <v>116</v>
      </c>
      <c r="G15" s="186"/>
      <c r="H15" s="187"/>
      <c r="I15" s="68">
        <f>ROUND(SUM(I10:I14),0)</f>
        <v>0</v>
      </c>
      <c r="J15" s="68">
        <f>ROUND(SUM(J10:J14),0)</f>
        <v>0</v>
      </c>
      <c r="K15" s="68">
        <f t="shared" si="0"/>
        <v>0</v>
      </c>
    </row>
    <row r="16" spans="1:12">
      <c r="A16" s="29"/>
      <c r="C16" s="61"/>
      <c r="D16" s="61"/>
      <c r="E16" s="61"/>
      <c r="F16" s="61"/>
      <c r="G16" s="61"/>
      <c r="H16" s="61"/>
      <c r="I16" s="101"/>
      <c r="J16" s="101"/>
      <c r="K16" s="101"/>
    </row>
    <row r="17" spans="1:11">
      <c r="A17" s="29"/>
      <c r="C17" s="55"/>
      <c r="D17" s="55"/>
      <c r="E17" s="55"/>
      <c r="F17" s="55"/>
      <c r="G17" s="55"/>
      <c r="H17" s="102"/>
      <c r="I17" s="101"/>
      <c r="J17" s="101"/>
      <c r="K17" s="101"/>
    </row>
    <row r="18" spans="1:11" ht="15.6">
      <c r="A18" s="163" t="s">
        <v>117</v>
      </c>
      <c r="B18" s="164"/>
      <c r="C18" s="164"/>
      <c r="D18" s="164"/>
      <c r="E18" s="164"/>
      <c r="F18" s="165"/>
      <c r="G18" s="1" t="s">
        <v>118</v>
      </c>
      <c r="H18" s="1" t="s">
        <v>115</v>
      </c>
      <c r="I18" s="1" t="s">
        <v>59</v>
      </c>
      <c r="J18" s="9" t="s">
        <v>43</v>
      </c>
      <c r="K18" s="1" t="s">
        <v>44</v>
      </c>
    </row>
    <row r="19" spans="1:11" ht="15.6">
      <c r="A19" s="188"/>
      <c r="B19" s="189"/>
      <c r="C19" s="189"/>
      <c r="D19" s="189"/>
      <c r="E19" s="189"/>
      <c r="F19" s="190"/>
      <c r="G19" s="103"/>
      <c r="H19" s="95"/>
      <c r="I19" s="72">
        <f>G19*H19</f>
        <v>0</v>
      </c>
      <c r="J19" s="87"/>
      <c r="K19" s="88">
        <f>I19-J19</f>
        <v>0</v>
      </c>
    </row>
    <row r="20" spans="1:11">
      <c r="A20" s="29"/>
      <c r="C20" s="104"/>
      <c r="D20" s="104"/>
      <c r="E20" s="104"/>
      <c r="F20" s="160" t="s">
        <v>119</v>
      </c>
      <c r="G20" s="161"/>
      <c r="H20" s="162"/>
      <c r="I20" s="96">
        <f>ROUND(SUM(I19),0)</f>
        <v>0</v>
      </c>
      <c r="J20" s="68">
        <f>ROUND(SUM(J19),0)</f>
        <v>0</v>
      </c>
      <c r="K20" s="68">
        <f>I20-J20</f>
        <v>0</v>
      </c>
    </row>
    <row r="21" spans="1:11">
      <c r="A21" s="29"/>
      <c r="H21" s="61"/>
      <c r="I21" s="101"/>
      <c r="J21" s="101"/>
      <c r="K21" s="101"/>
    </row>
    <row r="22" spans="1:11">
      <c r="E22" s="105"/>
      <c r="F22" s="105"/>
      <c r="G22" s="105"/>
      <c r="H22" s="105"/>
    </row>
    <row r="23" spans="1:11" ht="15.6">
      <c r="A23" s="182" t="s">
        <v>120</v>
      </c>
      <c r="B23" s="183"/>
      <c r="C23" s="183"/>
      <c r="D23" s="183"/>
      <c r="E23" s="183"/>
      <c r="F23" s="183"/>
      <c r="G23" s="183"/>
      <c r="H23" s="184"/>
      <c r="I23" s="9" t="s">
        <v>59</v>
      </c>
      <c r="J23" s="9" t="s">
        <v>43</v>
      </c>
      <c r="K23" s="9" t="s">
        <v>44</v>
      </c>
    </row>
    <row r="24" spans="1:11">
      <c r="A24" s="171"/>
      <c r="B24" s="169"/>
      <c r="C24" s="169"/>
      <c r="D24" s="169"/>
      <c r="E24" s="169"/>
      <c r="F24" s="169"/>
      <c r="G24" s="169"/>
      <c r="H24" s="170"/>
      <c r="I24" s="87"/>
      <c r="J24" s="87"/>
      <c r="K24" s="88">
        <f t="shared" ref="K24:K30" si="1">I24-J24</f>
        <v>0</v>
      </c>
    </row>
    <row r="25" spans="1:11">
      <c r="A25" s="171"/>
      <c r="B25" s="169"/>
      <c r="C25" s="169"/>
      <c r="D25" s="169"/>
      <c r="E25" s="169"/>
      <c r="F25" s="169"/>
      <c r="G25" s="169"/>
      <c r="H25" s="170"/>
      <c r="I25" s="87"/>
      <c r="J25" s="87"/>
      <c r="K25" s="88">
        <f t="shared" si="1"/>
        <v>0</v>
      </c>
    </row>
    <row r="26" spans="1:11">
      <c r="A26" s="171"/>
      <c r="B26" s="169"/>
      <c r="C26" s="169"/>
      <c r="D26" s="169"/>
      <c r="E26" s="169"/>
      <c r="F26" s="169"/>
      <c r="G26" s="169"/>
      <c r="H26" s="170"/>
      <c r="I26" s="87"/>
      <c r="J26" s="87"/>
      <c r="K26" s="88">
        <f t="shared" si="1"/>
        <v>0</v>
      </c>
    </row>
    <row r="27" spans="1:11">
      <c r="A27" s="171"/>
      <c r="B27" s="169"/>
      <c r="C27" s="169"/>
      <c r="D27" s="169"/>
      <c r="E27" s="169"/>
      <c r="F27" s="169"/>
      <c r="G27" s="169"/>
      <c r="H27" s="170"/>
      <c r="I27" s="87"/>
      <c r="J27" s="87"/>
      <c r="K27" s="88">
        <f t="shared" si="1"/>
        <v>0</v>
      </c>
    </row>
    <row r="28" spans="1:11">
      <c r="A28" s="171"/>
      <c r="B28" s="169"/>
      <c r="C28" s="169"/>
      <c r="D28" s="169"/>
      <c r="E28" s="169"/>
      <c r="F28" s="169"/>
      <c r="G28" s="169"/>
      <c r="H28" s="170"/>
      <c r="I28" s="87"/>
      <c r="J28" s="87"/>
      <c r="K28" s="88">
        <f t="shared" si="1"/>
        <v>0</v>
      </c>
    </row>
    <row r="29" spans="1:11">
      <c r="A29" s="171"/>
      <c r="B29" s="169"/>
      <c r="C29" s="169"/>
      <c r="D29" s="169"/>
      <c r="E29" s="169"/>
      <c r="F29" s="169"/>
      <c r="G29" s="169"/>
      <c r="H29" s="170"/>
      <c r="I29" s="87"/>
      <c r="J29" s="87"/>
      <c r="K29" s="88">
        <f t="shared" si="1"/>
        <v>0</v>
      </c>
    </row>
    <row r="30" spans="1:11">
      <c r="A30" s="29"/>
      <c r="C30" s="104"/>
      <c r="D30" s="104"/>
      <c r="E30" s="104"/>
      <c r="F30" s="160" t="s">
        <v>121</v>
      </c>
      <c r="G30" s="161"/>
      <c r="H30" s="162"/>
      <c r="I30" s="68">
        <f>ROUND(SUM(I24:I29),0)</f>
        <v>0</v>
      </c>
      <c r="J30" s="68">
        <f>ROUND(SUM(J24:J29),0)</f>
        <v>0</v>
      </c>
      <c r="K30" s="68">
        <f t="shared" si="1"/>
        <v>0</v>
      </c>
    </row>
    <row r="31" spans="1:11">
      <c r="I31" s="106"/>
      <c r="J31" s="44"/>
      <c r="K31" s="106"/>
    </row>
    <row r="32" spans="1:11">
      <c r="I32" s="106"/>
      <c r="J32" s="106"/>
      <c r="K32" s="106"/>
    </row>
    <row r="33" spans="9:11">
      <c r="I33" s="106"/>
      <c r="J33" s="106"/>
      <c r="K33" s="106"/>
    </row>
  </sheetData>
  <sheetProtection algorithmName="SHA-512" hashValue="veCth4JrOVnFWZkeL8EhCL14LqaAHmoiUQgcUufr+FBcOsqzYqMjXzWoCrRcm8otGMyZLAFF6fEYpd4+PmiEQg==" saltValue="bEjZ8dWNMljp2eiDkHN2oQ==" spinCount="100000" sheet="1" formatCells="0" formatColumns="0" formatRows="0" insertColumns="0" insertRows="0" insertHyperlinks="0" deleteColumns="0" deleteRows="0" sort="0" autoFilter="0" pivotTables="0"/>
  <mergeCells count="30">
    <mergeCell ref="A8:K8"/>
    <mergeCell ref="A9:F9"/>
    <mergeCell ref="A10:F10"/>
    <mergeCell ref="A11:F11"/>
    <mergeCell ref="A5:B5"/>
    <mergeCell ref="C5:K5"/>
    <mergeCell ref="A6:B6"/>
    <mergeCell ref="C6:K6"/>
    <mergeCell ref="A1:K1"/>
    <mergeCell ref="F30:H30"/>
    <mergeCell ref="A29:H29"/>
    <mergeCell ref="A28:H28"/>
    <mergeCell ref="A18:F18"/>
    <mergeCell ref="A14:F14"/>
    <mergeCell ref="A23:H23"/>
    <mergeCell ref="A24:H24"/>
    <mergeCell ref="A25:H25"/>
    <mergeCell ref="A26:H26"/>
    <mergeCell ref="A27:H27"/>
    <mergeCell ref="F15:H15"/>
    <mergeCell ref="F20:H20"/>
    <mergeCell ref="A19:F19"/>
    <mergeCell ref="A12:F12"/>
    <mergeCell ref="A13:F13"/>
    <mergeCell ref="A2:B2"/>
    <mergeCell ref="C2:K2"/>
    <mergeCell ref="A3:B3"/>
    <mergeCell ref="C3:K3"/>
    <mergeCell ref="A4:B4"/>
    <mergeCell ref="C4:K4"/>
  </mergeCells>
  <phoneticPr fontId="2" type="noConversion"/>
  <printOptions horizontalCentered="1"/>
  <pageMargins left="0.7" right="0.7" top="0.75" bottom="0.75" header="0.3" footer="0.3"/>
  <pageSetup scale="98" orientation="landscape" r:id="rId1"/>
  <headerFooter>
    <oddHeader>&amp;C&amp;"Arial,Bold"&amp;12The Water Research Foundation
Research Project Budget</oddHeader>
    <oddFooter>&amp;LForm ver. September 2019&amp;R&amp;A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74890b-f187-4cab-82a7-bd23fe6f0e12">
      <Terms xmlns="http://schemas.microsoft.com/office/infopath/2007/PartnerControls"/>
    </lcf76f155ced4ddcb4097134ff3c332f>
    <URL xmlns="http://schemas.microsoft.com/sharepoint/v3">
      <Url xsi:nil="true"/>
      <Description xsi:nil="true"/>
    </URL>
    <Comments xmlns="d674890b-f187-4cab-82a7-bd23fe6f0e12" xsi:nil="true"/>
    <TaxCatchAll xmlns="51a2db0e-9671-4dd2-adca-2d1aa32670f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B862181CD00434D8B50DB119F27CB54" ma:contentTypeVersion="21" ma:contentTypeDescription="Create a new document." ma:contentTypeScope="" ma:versionID="32e725a524bc067fb16e89e731b51619">
  <xsd:schema xmlns:xsd="http://www.w3.org/2001/XMLSchema" xmlns:xs="http://www.w3.org/2001/XMLSchema" xmlns:p="http://schemas.microsoft.com/office/2006/metadata/properties" xmlns:ns1="http://schemas.microsoft.com/sharepoint/v3" xmlns:ns2="d674890b-f187-4cab-82a7-bd23fe6f0e12" xmlns:ns3="0e0492f2-76df-46ee-a028-303d3bb93286" xmlns:ns4="51a2db0e-9671-4dd2-adca-2d1aa32670fa" targetNamespace="http://schemas.microsoft.com/office/2006/metadata/properties" ma:root="true" ma:fieldsID="70de7376b55268b170892f10a6975067" ns1:_="" ns2:_="" ns3:_="" ns4:_="">
    <xsd:import namespace="http://schemas.microsoft.com/sharepoint/v3"/>
    <xsd:import namespace="d674890b-f187-4cab-82a7-bd23fe6f0e12"/>
    <xsd:import namespace="0e0492f2-76df-46ee-a028-303d3bb93286"/>
    <xsd:import namespace="51a2db0e-9671-4dd2-adca-2d1aa32670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Comments" minOccurs="0"/>
                <xsd:element ref="ns1:URL"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21"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74890b-f187-4cab-82a7-bd23fe6f0e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Comments" ma:index="20" nillable="true" ma:displayName="Comments" ma:format="Dropdown" ma:internalName="Comments">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ce2cdb9-01c2-4e6b-bb3d-43df1737d4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0492f2-76df-46ee-a028-303d3bb9328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a2db0e-9671-4dd2-adca-2d1aa32670fa"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d510694b-e404-40c1-a0d0-0784f2cf3099}" ma:internalName="TaxCatchAll" ma:showField="CatchAllData" ma:web="0e0492f2-76df-46ee-a028-303d3bb932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39A312-2B46-4C60-8D15-9F4CBAB638EE}"/>
</file>

<file path=customXml/itemProps2.xml><?xml version="1.0" encoding="utf-8"?>
<ds:datastoreItem xmlns:ds="http://schemas.openxmlformats.org/officeDocument/2006/customXml" ds:itemID="{FF0B171F-DBC6-4286-9C41-CE098EE4AA3C}"/>
</file>

<file path=customXml/itemProps3.xml><?xml version="1.0" encoding="utf-8"?>
<ds:datastoreItem xmlns:ds="http://schemas.openxmlformats.org/officeDocument/2006/customXml" ds:itemID="{8CA3CD5E-8E6A-4360-9245-E684B673A378}"/>
</file>

<file path=customXml/itemProps4.xml><?xml version="1.0" encoding="utf-8"?>
<ds:datastoreItem xmlns:ds="http://schemas.openxmlformats.org/officeDocument/2006/customXml" ds:itemID="{02536C63-7867-413B-A41A-0A23769418D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Proposal Budget Form</dc:title>
  <dc:subject/>
  <dc:creator/>
  <cp:keywords/>
  <dc:description/>
  <cp:lastModifiedBy>Cheri Good</cp:lastModifiedBy>
  <cp:revision/>
  <dcterms:created xsi:type="dcterms:W3CDTF">2011-03-09T18:56:20Z</dcterms:created>
  <dcterms:modified xsi:type="dcterms:W3CDTF">2024-06-06T15:52:49Z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0x010100EB862181CD00434D8B50DB119F27CB54</vt:lpwstr>
  </property>
  <property fmtid="{D5CDD505-2E9C-101B-9397-08002B2CF9AE}" pid="3" name="Subject">
    <vt:lpwstr/>
  </property>
  <property fmtid="{D5CDD505-2E9C-101B-9397-08002B2CF9AE}" pid="4" name="Keywords">
    <vt:lpwstr/>
  </property>
  <property fmtid="{D5CDD505-2E9C-101B-9397-08002B2CF9AE}" pid="5" name="_Author">
    <vt:lpwstr/>
  </property>
  <property fmtid="{D5CDD505-2E9C-101B-9397-08002B2CF9AE}" pid="6" name="_Category">
    <vt:lpwstr/>
  </property>
  <property fmtid="{D5CDD505-2E9C-101B-9397-08002B2CF9AE}" pid="7" name="Categories">
    <vt:lpwstr/>
  </property>
  <property fmtid="{D5CDD505-2E9C-101B-9397-08002B2CF9AE}" pid="8" name="Approval Level">
    <vt:lpwstr/>
  </property>
  <property fmtid="{D5CDD505-2E9C-101B-9397-08002B2CF9AE}" pid="9" name="_Comments">
    <vt:lpwstr/>
  </property>
  <property fmtid="{D5CDD505-2E9C-101B-9397-08002B2CF9AE}" pid="10" name="Assigned To">
    <vt:lpwstr/>
  </property>
  <property fmtid="{D5CDD505-2E9C-101B-9397-08002B2CF9AE}" pid="11" name="_Format">
    <vt:lpwstr>xls (Excel 97-2003)</vt:lpwstr>
  </property>
  <property fmtid="{D5CDD505-2E9C-101B-9397-08002B2CF9AE}" pid="12" name="ProjectNumber">
    <vt:lpwstr/>
  </property>
  <property fmtid="{D5CDD505-2E9C-101B-9397-08002B2CF9AE}" pid="13" name="Location">
    <vt:lpwstr/>
  </property>
  <property fmtid="{D5CDD505-2E9C-101B-9397-08002B2CF9AE}" pid="14" name="ContentType">
    <vt:lpwstr>WaterRF Excel</vt:lpwstr>
  </property>
  <property fmtid="{D5CDD505-2E9C-101B-9397-08002B2CF9AE}" pid="15" name="Document Type">
    <vt:lpwstr>24</vt:lpwstr>
  </property>
  <property fmtid="{D5CDD505-2E9C-101B-9397-08002B2CF9AE}" pid="16" name="Category">
    <vt:lpwstr/>
  </property>
  <property fmtid="{D5CDD505-2E9C-101B-9397-08002B2CF9AE}" pid="17" name="Year">
    <vt:lpwstr>2011</vt:lpwstr>
  </property>
  <property fmtid="{D5CDD505-2E9C-101B-9397-08002B2CF9AE}" pid="18" name="Unique Identifier">
    <vt:lpwstr>budget</vt:lpwstr>
  </property>
  <property fmtid="{D5CDD505-2E9C-101B-9397-08002B2CF9AE}" pid="19" name="Document Status">
    <vt:lpwstr>Final</vt:lpwstr>
  </property>
  <property fmtid="{D5CDD505-2E9C-101B-9397-08002B2CF9AE}" pid="20" name="Year Created1">
    <vt:lpwstr>2011</vt:lpwstr>
  </property>
  <property fmtid="{D5CDD505-2E9C-101B-9397-08002B2CF9AE}" pid="21" name="Year Created">
    <vt:lpwstr>2012</vt:lpwstr>
  </property>
  <property fmtid="{D5CDD505-2E9C-101B-9397-08002B2CF9AE}" pid="22" name="display_urn:schemas-microsoft-com:office:office#Editor">
    <vt:lpwstr>Hsiao-Wen Chen</vt:lpwstr>
  </property>
  <property fmtid="{D5CDD505-2E9C-101B-9397-08002B2CF9AE}" pid="23" name="Document Types">
    <vt:lpwstr>15</vt:lpwstr>
  </property>
  <property fmtid="{D5CDD505-2E9C-101B-9397-08002B2CF9AE}" pid="24" name="display_urn:schemas-microsoft-com:office:office#Author">
    <vt:lpwstr>Hsiao-Wen Chen</vt:lpwstr>
  </property>
  <property fmtid="{D5CDD505-2E9C-101B-9397-08002B2CF9AE}" pid="25" name="MediaServiceImageTags">
    <vt:lpwstr/>
  </property>
</Properties>
</file>